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RR\Documents\Cricket\Season stats\"/>
    </mc:Choice>
  </mc:AlternateContent>
  <xr:revisionPtr revIDLastSave="0" documentId="13_ncr:1_{811672E6-9D96-4DD2-B357-785B857E03C7}" xr6:coauthVersionLast="47" xr6:coauthVersionMax="47" xr10:uidLastSave="{00000000-0000-0000-0000-000000000000}"/>
  <bookViews>
    <workbookView xWindow="-120" yWindow="-120" windowWidth="29040" windowHeight="15840" firstSheet="12" activeTab="13" xr2:uid="{D56C5B2E-DA6A-4B8D-BC1C-35DA00AF39BF}"/>
  </bookViews>
  <sheets>
    <sheet name="Sheet1 - 1st Grade" sheetId="2" r:id="rId1"/>
    <sheet name="Sheet1a" sheetId="13" r:id="rId2"/>
    <sheet name="Sheet1b" sheetId="14" r:id="rId3"/>
    <sheet name="Sheet2 - West End Cup" sheetId="23" r:id="rId4"/>
    <sheet name="Sheet3 - Ist Grade T20" sheetId="1" r:id="rId5"/>
    <sheet name="Sheet3a" sheetId="15" r:id="rId6"/>
    <sheet name="Sheet3b" sheetId="16" r:id="rId7"/>
    <sheet name="Sheet4 - 2nd Grade" sheetId="3" r:id="rId8"/>
    <sheet name="Sheet4a" sheetId="17" r:id="rId9"/>
    <sheet name="Sheet4b" sheetId="18" r:id="rId10"/>
    <sheet name="Sheet5 - 3rd Grade" sheetId="7" r:id="rId11"/>
    <sheet name="Sheet5a" sheetId="19" r:id="rId12"/>
    <sheet name="Sheet5b" sheetId="20" r:id="rId13"/>
    <sheet name="Sheet6 - 4th Grade" sheetId="10" r:id="rId14"/>
    <sheet name="Sheet6a" sheetId="30" r:id="rId15"/>
    <sheet name="Sheet6b" sheetId="31" r:id="rId16"/>
    <sheet name="Sheet7 - U18 Shield" sheetId="11" r:id="rId17"/>
    <sheet name="Sheet7a" sheetId="36" r:id="rId18"/>
    <sheet name="Sheet7b" sheetId="37" r:id="rId19"/>
    <sheet name="Sheet8 - U16 Red" sheetId="8" r:id="rId20"/>
    <sheet name="Sheet8a" sheetId="21" r:id="rId21"/>
    <sheet name="Sheet8b" sheetId="22" r:id="rId22"/>
    <sheet name="Sheet9 - U16 White" sheetId="9" r:id="rId23"/>
    <sheet name="Sheet9a" sheetId="26" r:id="rId24"/>
    <sheet name="Sheet9b" sheetId="27" r:id="rId25"/>
    <sheet name="Sheet10 - U14Red" sheetId="4" r:id="rId26"/>
    <sheet name="Sheet10a" sheetId="28" r:id="rId27"/>
    <sheet name="Sheet10b" sheetId="29" r:id="rId28"/>
    <sheet name="Sheet11 - U14White" sheetId="5" r:id="rId29"/>
    <sheet name="Sheet11a" sheetId="32" r:id="rId30"/>
    <sheet name="Sheet11b" sheetId="33" r:id="rId31"/>
    <sheet name="Sheet12 - Ray Sutton" sheetId="12" r:id="rId32"/>
    <sheet name="Sheet12a" sheetId="34" r:id="rId33"/>
    <sheet name="Sheet12b" sheetId="35" r:id="rId34"/>
    <sheet name="Sheet Match Results" sheetId="6" r:id="rId3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30" l="1"/>
  <c r="G46" i="30"/>
  <c r="H46" i="30"/>
  <c r="I46" i="30"/>
  <c r="J46" i="30"/>
  <c r="K46" i="30"/>
  <c r="L46" i="30"/>
  <c r="M46" i="30"/>
  <c r="N46" i="30"/>
  <c r="O46" i="30"/>
  <c r="J73" i="10"/>
  <c r="L73" i="10"/>
  <c r="M73" i="10"/>
  <c r="N73" i="10"/>
  <c r="O73" i="10"/>
  <c r="K39" i="10"/>
  <c r="L39" i="10"/>
  <c r="M39" i="10"/>
  <c r="N39" i="10"/>
  <c r="K31" i="5"/>
  <c r="L31" i="5"/>
  <c r="N31" i="5"/>
  <c r="B31" i="5"/>
  <c r="D31" i="5"/>
  <c r="E31" i="5"/>
  <c r="AC19" i="32"/>
  <c r="AD19" i="32"/>
  <c r="AF19" i="32"/>
  <c r="E318" i="6"/>
  <c r="F318" i="6"/>
  <c r="G318" i="6"/>
  <c r="H318" i="6"/>
  <c r="B58" i="5"/>
  <c r="C58" i="5"/>
  <c r="D58" i="5"/>
  <c r="E58" i="5"/>
  <c r="F58" i="5"/>
  <c r="L58" i="5"/>
  <c r="M58" i="5"/>
  <c r="N58" i="5"/>
  <c r="P26" i="32"/>
  <c r="P27" i="32"/>
  <c r="P28" i="32"/>
  <c r="P29" i="32"/>
  <c r="P30" i="32"/>
  <c r="P31" i="32"/>
  <c r="P32" i="32"/>
  <c r="P33" i="32"/>
  <c r="P34" i="32"/>
  <c r="P35" i="32"/>
  <c r="P36" i="32"/>
  <c r="P37" i="32"/>
  <c r="P38" i="32"/>
  <c r="P39" i="32"/>
  <c r="P40" i="32"/>
  <c r="P41" i="32"/>
  <c r="P25" i="32"/>
  <c r="AC5" i="32"/>
  <c r="AC6" i="32"/>
  <c r="AE6" i="32" s="1"/>
  <c r="AC7" i="32"/>
  <c r="AE7" i="32" s="1"/>
  <c r="AC8" i="32"/>
  <c r="AE8" i="32" s="1"/>
  <c r="AC9" i="32"/>
  <c r="AC10" i="32"/>
  <c r="AC11" i="32"/>
  <c r="AE11" i="32" s="1"/>
  <c r="AC12" i="32"/>
  <c r="AE12" i="32" s="1"/>
  <c r="AC13" i="32"/>
  <c r="AC14" i="32"/>
  <c r="AC15" i="32"/>
  <c r="AC16" i="32"/>
  <c r="AE16" i="32" s="1"/>
  <c r="AC17" i="32"/>
  <c r="AC4" i="32"/>
  <c r="AE4" i="32" s="1"/>
  <c r="C19" i="32"/>
  <c r="D19" i="32"/>
  <c r="E19" i="32"/>
  <c r="F19" i="32"/>
  <c r="G19" i="32"/>
  <c r="H19" i="32"/>
  <c r="I19" i="32"/>
  <c r="J19" i="32"/>
  <c r="K19" i="32"/>
  <c r="L19" i="32"/>
  <c r="M19" i="32"/>
  <c r="N19" i="32"/>
  <c r="O19" i="32"/>
  <c r="P19" i="32"/>
  <c r="Q19" i="32"/>
  <c r="R19" i="32"/>
  <c r="S19" i="32"/>
  <c r="T19" i="32"/>
  <c r="U19" i="32"/>
  <c r="V19" i="32"/>
  <c r="W19" i="32"/>
  <c r="X19" i="32"/>
  <c r="Y19" i="32"/>
  <c r="Z19" i="32"/>
  <c r="AA19" i="32"/>
  <c r="B19" i="32"/>
  <c r="C3" i="33"/>
  <c r="D3" i="33"/>
  <c r="E3" i="33"/>
  <c r="F3" i="33"/>
  <c r="G3" i="33"/>
  <c r="H3" i="33"/>
  <c r="I3" i="33"/>
  <c r="J3" i="33"/>
  <c r="B3" i="33"/>
  <c r="AE17" i="32"/>
  <c r="E43" i="32"/>
  <c r="F43" i="32"/>
  <c r="G43" i="32"/>
  <c r="H43" i="32"/>
  <c r="I43" i="32"/>
  <c r="J43" i="32"/>
  <c r="K43" i="32"/>
  <c r="L43" i="32"/>
  <c r="M43" i="32"/>
  <c r="N43" i="32"/>
  <c r="D43" i="32"/>
  <c r="AE5" i="32"/>
  <c r="AE9" i="32"/>
  <c r="AE13" i="32"/>
  <c r="AE14" i="32"/>
  <c r="AE15" i="32"/>
  <c r="B26" i="4"/>
  <c r="D26" i="4"/>
  <c r="E26" i="4"/>
  <c r="M285" i="6"/>
  <c r="T102" i="29"/>
  <c r="T93" i="29"/>
  <c r="T84" i="29"/>
  <c r="T75" i="29"/>
  <c r="T65" i="29"/>
  <c r="T59" i="29"/>
  <c r="T51" i="29"/>
  <c r="T42" i="29"/>
  <c r="T33" i="29"/>
  <c r="T23" i="29"/>
  <c r="T14" i="29"/>
  <c r="Y3" i="29"/>
  <c r="X3" i="29"/>
  <c r="W3" i="29"/>
  <c r="V3" i="29"/>
  <c r="U3" i="29"/>
  <c r="S3" i="29"/>
  <c r="R3" i="29"/>
  <c r="Q3" i="29"/>
  <c r="E3" i="29"/>
  <c r="B47" i="4"/>
  <c r="C47" i="4"/>
  <c r="D47" i="4"/>
  <c r="E47" i="4"/>
  <c r="F47" i="4"/>
  <c r="Y17" i="28"/>
  <c r="AA17" i="28"/>
  <c r="X17" i="28"/>
  <c r="C3" i="29"/>
  <c r="D3" i="29"/>
  <c r="F3" i="29"/>
  <c r="G3" i="29"/>
  <c r="H3" i="29"/>
  <c r="I3" i="29"/>
  <c r="J3" i="29"/>
  <c r="B3" i="29"/>
  <c r="C17" i="28"/>
  <c r="D17" i="28"/>
  <c r="E17" i="28"/>
  <c r="F17" i="28"/>
  <c r="G17" i="28"/>
  <c r="H17" i="28"/>
  <c r="I17" i="28"/>
  <c r="J17" i="28"/>
  <c r="K17" i="28"/>
  <c r="L17" i="28"/>
  <c r="M17" i="28"/>
  <c r="N17" i="28"/>
  <c r="O17" i="28"/>
  <c r="P17" i="28"/>
  <c r="Q17" i="28"/>
  <c r="R17" i="28"/>
  <c r="S17" i="28"/>
  <c r="T17" i="28"/>
  <c r="U17" i="28"/>
  <c r="V17" i="28"/>
  <c r="B17" i="28"/>
  <c r="O39" i="28"/>
  <c r="E39" i="28"/>
  <c r="F39" i="28"/>
  <c r="G39" i="28"/>
  <c r="H39" i="28"/>
  <c r="I39" i="28"/>
  <c r="J39" i="28"/>
  <c r="K39" i="28"/>
  <c r="L39" i="28"/>
  <c r="M39" i="28"/>
  <c r="D39" i="28"/>
  <c r="N40" i="28"/>
  <c r="N24" i="28"/>
  <c r="N25" i="28"/>
  <c r="N26" i="28"/>
  <c r="N27" i="28"/>
  <c r="N28" i="28"/>
  <c r="N29" i="28"/>
  <c r="N30" i="28"/>
  <c r="N31" i="28"/>
  <c r="N32" i="28"/>
  <c r="N33" i="28"/>
  <c r="N34" i="28"/>
  <c r="N35" i="28"/>
  <c r="N36" i="28"/>
  <c r="N37" i="28"/>
  <c r="N23" i="28"/>
  <c r="X5" i="28"/>
  <c r="X6" i="28"/>
  <c r="X7" i="28"/>
  <c r="X8" i="28"/>
  <c r="Z8" i="28" s="1"/>
  <c r="Z17" i="28" s="1"/>
  <c r="X9" i="28"/>
  <c r="Z9" i="28" s="1"/>
  <c r="X10" i="28"/>
  <c r="X4" i="28"/>
  <c r="Z10" i="28"/>
  <c r="X12" i="28"/>
  <c r="Z12" i="28"/>
  <c r="X13" i="28"/>
  <c r="Z13" i="28" s="1"/>
  <c r="X14" i="28"/>
  <c r="Z14" i="28"/>
  <c r="X15" i="28"/>
  <c r="Z15" i="28" s="1"/>
  <c r="AA8" i="26"/>
  <c r="AA9" i="26"/>
  <c r="AC9" i="26" s="1"/>
  <c r="AA10" i="26"/>
  <c r="AA11" i="26"/>
  <c r="AA12" i="26"/>
  <c r="AA13" i="26"/>
  <c r="AC13" i="26" s="1"/>
  <c r="AA15" i="26"/>
  <c r="AA5" i="26"/>
  <c r="H30" i="9"/>
  <c r="AD18" i="26"/>
  <c r="T59" i="27"/>
  <c r="T51" i="27"/>
  <c r="T41" i="27"/>
  <c r="T32" i="27"/>
  <c r="T23" i="27"/>
  <c r="T15" i="27"/>
  <c r="X3" i="27"/>
  <c r="W3" i="27"/>
  <c r="V3" i="27"/>
  <c r="U3" i="27"/>
  <c r="S3" i="27"/>
  <c r="R3" i="27"/>
  <c r="Q3" i="27"/>
  <c r="B59" i="9"/>
  <c r="C59" i="9"/>
  <c r="D59" i="9"/>
  <c r="E59" i="9"/>
  <c r="F59" i="9"/>
  <c r="L59" i="9"/>
  <c r="M59" i="9"/>
  <c r="N59" i="9"/>
  <c r="E29" i="9"/>
  <c r="D29" i="9"/>
  <c r="C18" i="26"/>
  <c r="D18" i="26"/>
  <c r="E18" i="26"/>
  <c r="F18" i="26"/>
  <c r="G18" i="26"/>
  <c r="H18" i="26"/>
  <c r="I18" i="26"/>
  <c r="J18" i="26"/>
  <c r="K18" i="26"/>
  <c r="L18" i="26"/>
  <c r="M18" i="26"/>
  <c r="N18" i="26"/>
  <c r="O18" i="26"/>
  <c r="P18" i="26"/>
  <c r="Q18" i="26"/>
  <c r="R18" i="26"/>
  <c r="S18" i="26"/>
  <c r="T18" i="26"/>
  <c r="U18" i="26"/>
  <c r="V18" i="26"/>
  <c r="W18" i="26"/>
  <c r="X18" i="26"/>
  <c r="Y18" i="26"/>
  <c r="B18" i="26"/>
  <c r="AC10" i="26"/>
  <c r="AC11" i="26"/>
  <c r="AC12" i="26"/>
  <c r="AC15" i="26"/>
  <c r="AA16" i="26"/>
  <c r="AC8" i="26"/>
  <c r="AB18" i="26"/>
  <c r="AC16" i="26"/>
  <c r="C3" i="27"/>
  <c r="D3" i="27"/>
  <c r="E3" i="27"/>
  <c r="F3" i="27"/>
  <c r="G3" i="27"/>
  <c r="H3" i="27"/>
  <c r="I3" i="27"/>
  <c r="B3" i="27"/>
  <c r="B23" i="8"/>
  <c r="D23" i="8"/>
  <c r="E23" i="8"/>
  <c r="K23" i="8"/>
  <c r="L23" i="8"/>
  <c r="N23" i="8"/>
  <c r="C19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B19" i="21"/>
  <c r="E3" i="22"/>
  <c r="S100" i="22"/>
  <c r="T100" i="22"/>
  <c r="S91" i="22"/>
  <c r="T91" i="22"/>
  <c r="M220" i="6"/>
  <c r="S84" i="22"/>
  <c r="T84" i="22"/>
  <c r="S74" i="22"/>
  <c r="T74" i="22"/>
  <c r="S65" i="22"/>
  <c r="T65" i="22"/>
  <c r="S47" i="22"/>
  <c r="T47" i="22"/>
  <c r="S37" i="22"/>
  <c r="T37" i="22"/>
  <c r="S29" i="22"/>
  <c r="T29" i="22"/>
  <c r="S57" i="22"/>
  <c r="T57" i="22"/>
  <c r="S23" i="22"/>
  <c r="T23" i="22"/>
  <c r="T3" i="22" s="1"/>
  <c r="S13" i="22"/>
  <c r="T13" i="22"/>
  <c r="P3" i="22"/>
  <c r="Q3" i="22"/>
  <c r="R3" i="22"/>
  <c r="X3" i="22"/>
  <c r="U13" i="22"/>
  <c r="V13" i="22"/>
  <c r="U23" i="22"/>
  <c r="V23" i="22"/>
  <c r="W23" i="22"/>
  <c r="U47" i="22"/>
  <c r="V47" i="22"/>
  <c r="W47" i="22"/>
  <c r="U57" i="22"/>
  <c r="V57" i="22"/>
  <c r="W57" i="22"/>
  <c r="U65" i="22"/>
  <c r="V65" i="22"/>
  <c r="U74" i="22"/>
  <c r="W74" i="22"/>
  <c r="U84" i="22"/>
  <c r="V84" i="22"/>
  <c r="W84" i="22"/>
  <c r="W100" i="22" s="1"/>
  <c r="U100" i="22"/>
  <c r="V100" i="22"/>
  <c r="G3" i="22"/>
  <c r="F3" i="22"/>
  <c r="H3" i="22"/>
  <c r="I3" i="22"/>
  <c r="C48" i="8"/>
  <c r="D48" i="8"/>
  <c r="E48" i="8"/>
  <c r="F48" i="8"/>
  <c r="B48" i="8"/>
  <c r="B3" i="22"/>
  <c r="C221" i="6"/>
  <c r="U19" i="21"/>
  <c r="X19" i="21"/>
  <c r="E36" i="21"/>
  <c r="F36" i="21"/>
  <c r="G36" i="21"/>
  <c r="H36" i="21"/>
  <c r="I36" i="21"/>
  <c r="J36" i="21"/>
  <c r="K36" i="21"/>
  <c r="L36" i="21"/>
  <c r="M36" i="21"/>
  <c r="D36" i="21"/>
  <c r="O26" i="21"/>
  <c r="O27" i="21"/>
  <c r="O28" i="21"/>
  <c r="O29" i="21"/>
  <c r="O30" i="21"/>
  <c r="O31" i="21"/>
  <c r="O32" i="21"/>
  <c r="O33" i="21"/>
  <c r="O34" i="21"/>
  <c r="O25" i="21"/>
  <c r="U16" i="21"/>
  <c r="W16" i="21" s="1"/>
  <c r="U17" i="21"/>
  <c r="W17" i="21" s="1"/>
  <c r="C3" i="22"/>
  <c r="D3" i="22"/>
  <c r="J3" i="22"/>
  <c r="U14" i="21"/>
  <c r="W14" i="21" s="1"/>
  <c r="U15" i="21"/>
  <c r="W15" i="21" s="1"/>
  <c r="U13" i="21"/>
  <c r="W13" i="21" s="1"/>
  <c r="U11" i="21"/>
  <c r="W11" i="21"/>
  <c r="I22" i="5"/>
  <c r="H50" i="5"/>
  <c r="H45" i="5"/>
  <c r="I8" i="4"/>
  <c r="K26" i="4"/>
  <c r="L26" i="4"/>
  <c r="M26" i="4"/>
  <c r="N26" i="4"/>
  <c r="H41" i="4"/>
  <c r="O47" i="4"/>
  <c r="N47" i="4"/>
  <c r="M47" i="4"/>
  <c r="L47" i="4"/>
  <c r="L29" i="9"/>
  <c r="N29" i="9"/>
  <c r="K29" i="9"/>
  <c r="H44" i="9"/>
  <c r="H40" i="9"/>
  <c r="B29" i="9"/>
  <c r="H42" i="9"/>
  <c r="H40" i="8"/>
  <c r="H33" i="8"/>
  <c r="N48" i="8"/>
  <c r="M48" i="8"/>
  <c r="L48" i="8"/>
  <c r="I10" i="8"/>
  <c r="K18" i="12"/>
  <c r="L18" i="12"/>
  <c r="M18" i="12"/>
  <c r="N18" i="12"/>
  <c r="B18" i="12"/>
  <c r="D18" i="12"/>
  <c r="E18" i="12"/>
  <c r="C3" i="37"/>
  <c r="D3" i="37"/>
  <c r="E3" i="37"/>
  <c r="F3" i="37"/>
  <c r="G3" i="37"/>
  <c r="H3" i="37"/>
  <c r="I3" i="37"/>
  <c r="J3" i="37"/>
  <c r="B3" i="37"/>
  <c r="P15" i="37"/>
  <c r="Q15" i="37"/>
  <c r="R15" i="37"/>
  <c r="S15" i="37"/>
  <c r="P35" i="37"/>
  <c r="Q35" i="37"/>
  <c r="S35" i="37"/>
  <c r="T35" i="37"/>
  <c r="U35" i="37"/>
  <c r="V35" i="37"/>
  <c r="P26" i="37"/>
  <c r="Q26" i="37"/>
  <c r="Q3" i="37" s="1"/>
  <c r="R26" i="37"/>
  <c r="S26" i="37"/>
  <c r="T26" i="37"/>
  <c r="U26" i="37"/>
  <c r="U3" i="37" s="1"/>
  <c r="V26" i="37"/>
  <c r="P43" i="37"/>
  <c r="Q43" i="37"/>
  <c r="R43" i="37"/>
  <c r="S43" i="37"/>
  <c r="T43" i="37"/>
  <c r="U43" i="37"/>
  <c r="V43" i="37"/>
  <c r="V3" i="37" s="1"/>
  <c r="W43" i="37"/>
  <c r="P53" i="37"/>
  <c r="R53" i="37"/>
  <c r="S53" i="37"/>
  <c r="T53" i="37"/>
  <c r="U53" i="37"/>
  <c r="V53" i="37"/>
  <c r="W53" i="37"/>
  <c r="X3" i="37"/>
  <c r="L19" i="11"/>
  <c r="N19" i="11"/>
  <c r="K19" i="11"/>
  <c r="C10" i="36"/>
  <c r="D10" i="36"/>
  <c r="E10" i="36"/>
  <c r="F10" i="36"/>
  <c r="G10" i="36"/>
  <c r="H10" i="36"/>
  <c r="I10" i="36"/>
  <c r="J10" i="36"/>
  <c r="K10" i="36"/>
  <c r="L10" i="36"/>
  <c r="M10" i="36"/>
  <c r="N10" i="36"/>
  <c r="O10" i="36"/>
  <c r="B10" i="36"/>
  <c r="H40" i="10"/>
  <c r="D39" i="10"/>
  <c r="E39" i="10"/>
  <c r="B39" i="10"/>
  <c r="U38" i="31"/>
  <c r="V38" i="31"/>
  <c r="W38" i="31"/>
  <c r="V44" i="31"/>
  <c r="W44" i="31"/>
  <c r="V52" i="31"/>
  <c r="W52" i="31"/>
  <c r="T60" i="31"/>
  <c r="U60" i="31"/>
  <c r="V60" i="31"/>
  <c r="W60" i="31"/>
  <c r="T69" i="31"/>
  <c r="U69" i="31"/>
  <c r="V69" i="31"/>
  <c r="W69" i="31"/>
  <c r="T78" i="31"/>
  <c r="U78" i="31"/>
  <c r="V78" i="31"/>
  <c r="W78" i="31"/>
  <c r="T87" i="31"/>
  <c r="U87" i="31"/>
  <c r="V87" i="31"/>
  <c r="W87" i="31"/>
  <c r="B20" i="30"/>
  <c r="AJ18" i="30"/>
  <c r="B27" i="7"/>
  <c r="L27" i="7"/>
  <c r="M27" i="7"/>
  <c r="N27" i="7"/>
  <c r="K27" i="7"/>
  <c r="E40" i="19"/>
  <c r="F40" i="19"/>
  <c r="G40" i="19"/>
  <c r="H40" i="19"/>
  <c r="I40" i="19"/>
  <c r="J40" i="19"/>
  <c r="K40" i="19"/>
  <c r="L40" i="19"/>
  <c r="M40" i="19"/>
  <c r="N40" i="19"/>
  <c r="O40" i="19"/>
  <c r="P40" i="19"/>
  <c r="D40" i="19"/>
  <c r="H28" i="7"/>
  <c r="D27" i="7"/>
  <c r="E27" i="7"/>
  <c r="D3" i="20"/>
  <c r="E3" i="20"/>
  <c r="P30" i="20"/>
  <c r="Q30" i="20"/>
  <c r="R30" i="20"/>
  <c r="S30" i="20"/>
  <c r="T30" i="20"/>
  <c r="U30" i="20"/>
  <c r="V30" i="20"/>
  <c r="P23" i="20"/>
  <c r="R23" i="20"/>
  <c r="S23" i="20"/>
  <c r="T23" i="20"/>
  <c r="U23" i="20"/>
  <c r="V23" i="20"/>
  <c r="W23" i="20"/>
  <c r="X23" i="20"/>
  <c r="P13" i="20"/>
  <c r="Q13" i="20"/>
  <c r="R13" i="20"/>
  <c r="S13" i="20"/>
  <c r="T13" i="20"/>
  <c r="V13" i="20"/>
  <c r="W13" i="20"/>
  <c r="P42" i="20"/>
  <c r="Q42" i="20"/>
  <c r="R42" i="20"/>
  <c r="S42" i="20"/>
  <c r="T42" i="20"/>
  <c r="U42" i="20"/>
  <c r="V42" i="20"/>
  <c r="W42" i="20"/>
  <c r="P52" i="20"/>
  <c r="Q52" i="20"/>
  <c r="R52" i="20"/>
  <c r="S52" i="20"/>
  <c r="T52" i="20"/>
  <c r="U52" i="20"/>
  <c r="V52" i="20"/>
  <c r="W52" i="20"/>
  <c r="P62" i="20"/>
  <c r="R62" i="20"/>
  <c r="S62" i="20"/>
  <c r="T62" i="20"/>
  <c r="V62" i="20"/>
  <c r="W62" i="20"/>
  <c r="P71" i="20"/>
  <c r="R71" i="20"/>
  <c r="S71" i="20"/>
  <c r="T71" i="20"/>
  <c r="U71" i="20"/>
  <c r="V71" i="20"/>
  <c r="E52" i="7"/>
  <c r="P80" i="20"/>
  <c r="R80" i="20"/>
  <c r="S80" i="20"/>
  <c r="T80" i="20"/>
  <c r="U80" i="20"/>
  <c r="V80" i="20"/>
  <c r="P89" i="20"/>
  <c r="Q89" i="20"/>
  <c r="R89" i="20"/>
  <c r="S89" i="20"/>
  <c r="T89" i="20"/>
  <c r="V89" i="20"/>
  <c r="W89" i="20"/>
  <c r="P98" i="20"/>
  <c r="Q98" i="20"/>
  <c r="R98" i="20"/>
  <c r="S98" i="20"/>
  <c r="T98" i="20"/>
  <c r="U98" i="20"/>
  <c r="V98" i="20"/>
  <c r="W98" i="20"/>
  <c r="P107" i="20"/>
  <c r="Q107" i="20"/>
  <c r="R107" i="20"/>
  <c r="S107" i="20"/>
  <c r="T107" i="20"/>
  <c r="U107" i="20"/>
  <c r="V107" i="20"/>
  <c r="P114" i="20"/>
  <c r="Q114" i="20"/>
  <c r="S114" i="20"/>
  <c r="T114" i="20"/>
  <c r="U114" i="20"/>
  <c r="V114" i="20"/>
  <c r="W114" i="20"/>
  <c r="J27" i="3"/>
  <c r="B27" i="3"/>
  <c r="D23" i="2"/>
  <c r="E23" i="2"/>
  <c r="B23" i="2"/>
  <c r="B3" i="20"/>
  <c r="Z20" i="19"/>
  <c r="AA20" i="19"/>
  <c r="AB20" i="19"/>
  <c r="Y20" i="19"/>
  <c r="C20" i="19"/>
  <c r="D20" i="19"/>
  <c r="E20" i="19"/>
  <c r="F20" i="19"/>
  <c r="G20" i="19"/>
  <c r="H20" i="19"/>
  <c r="I20" i="19"/>
  <c r="J20" i="19"/>
  <c r="K20" i="19"/>
  <c r="L20" i="19"/>
  <c r="M20" i="19"/>
  <c r="N20" i="19"/>
  <c r="O20" i="19"/>
  <c r="P20" i="19"/>
  <c r="Q20" i="19"/>
  <c r="R20" i="19"/>
  <c r="S20" i="19"/>
  <c r="T20" i="19"/>
  <c r="U20" i="19"/>
  <c r="V20" i="19"/>
  <c r="W20" i="19"/>
  <c r="B20" i="19"/>
  <c r="Y18" i="19"/>
  <c r="AA18" i="19"/>
  <c r="W29" i="11"/>
  <c r="AS36" i="11"/>
  <c r="AQ36" i="11"/>
  <c r="AP36" i="11"/>
  <c r="AJ36" i="11"/>
  <c r="AI36" i="11"/>
  <c r="AH36" i="11"/>
  <c r="AG36" i="11"/>
  <c r="AF36" i="11"/>
  <c r="AL26" i="11"/>
  <c r="AL27" i="11"/>
  <c r="AL28" i="11"/>
  <c r="AL20" i="11"/>
  <c r="AP19" i="11"/>
  <c r="AI19" i="11"/>
  <c r="AH19" i="11"/>
  <c r="AF19" i="11"/>
  <c r="AC36" i="11"/>
  <c r="AB36" i="11"/>
  <c r="AA36" i="11"/>
  <c r="U36" i="11"/>
  <c r="T36" i="11"/>
  <c r="S36" i="11"/>
  <c r="R36" i="11"/>
  <c r="Q36" i="11"/>
  <c r="W26" i="11"/>
  <c r="W28" i="11"/>
  <c r="W27" i="11"/>
  <c r="W20" i="11"/>
  <c r="AC19" i="11"/>
  <c r="AA19" i="11"/>
  <c r="Z19" i="11"/>
  <c r="T19" i="11"/>
  <c r="S19" i="11"/>
  <c r="Q19" i="11"/>
  <c r="X10" i="11"/>
  <c r="X9" i="11"/>
  <c r="X4" i="11"/>
  <c r="X13" i="11"/>
  <c r="F24" i="36"/>
  <c r="G24" i="36"/>
  <c r="H24" i="36"/>
  <c r="I24" i="36"/>
  <c r="E24" i="36"/>
  <c r="K17" i="36"/>
  <c r="K18" i="36"/>
  <c r="K19" i="36"/>
  <c r="K20" i="36"/>
  <c r="K21" i="36"/>
  <c r="K22" i="36"/>
  <c r="K16" i="36"/>
  <c r="K26" i="36" s="1"/>
  <c r="T10" i="36"/>
  <c r="R10" i="36"/>
  <c r="Q8" i="36"/>
  <c r="S8" i="36" s="1"/>
  <c r="Q7" i="36"/>
  <c r="S7" i="36" s="1"/>
  <c r="Q6" i="36"/>
  <c r="S6" i="36" s="1"/>
  <c r="Q5" i="36"/>
  <c r="S5" i="36" s="1"/>
  <c r="Q4" i="36"/>
  <c r="S4" i="36" s="1"/>
  <c r="AK20" i="30"/>
  <c r="AM20" i="30"/>
  <c r="AJ6" i="30"/>
  <c r="AJ7" i="30"/>
  <c r="AJ8" i="30"/>
  <c r="AL8" i="30" s="1"/>
  <c r="AJ9" i="30"/>
  <c r="AL9" i="30" s="1"/>
  <c r="AJ10" i="30"/>
  <c r="AL10" i="30" s="1"/>
  <c r="AJ11" i="30"/>
  <c r="AJ12" i="30"/>
  <c r="AL12" i="30" s="1"/>
  <c r="AJ13" i="30"/>
  <c r="AJ14" i="30"/>
  <c r="AL14" i="30" s="1"/>
  <c r="AJ15" i="30"/>
  <c r="AL15" i="30" s="1"/>
  <c r="AJ16" i="30"/>
  <c r="AL16" i="30" s="1"/>
  <c r="AJ17" i="30"/>
  <c r="AL17" i="30" s="1"/>
  <c r="AJ5" i="30"/>
  <c r="C3" i="31"/>
  <c r="D3" i="31"/>
  <c r="E3" i="31"/>
  <c r="F3" i="31"/>
  <c r="G3" i="31"/>
  <c r="H3" i="31"/>
  <c r="I3" i="31"/>
  <c r="J3" i="31"/>
  <c r="B3" i="31"/>
  <c r="B73" i="10"/>
  <c r="P27" i="30"/>
  <c r="P28" i="30"/>
  <c r="P29" i="30"/>
  <c r="P30" i="30"/>
  <c r="P31" i="30"/>
  <c r="P32" i="30"/>
  <c r="P33" i="30"/>
  <c r="P34" i="30"/>
  <c r="P35" i="30"/>
  <c r="P36" i="30"/>
  <c r="P37" i="30"/>
  <c r="P38" i="30"/>
  <c r="P39" i="30"/>
  <c r="P40" i="30"/>
  <c r="P41" i="30"/>
  <c r="P42" i="30"/>
  <c r="P43" i="30"/>
  <c r="P44" i="30"/>
  <c r="P26" i="30"/>
  <c r="E46" i="30"/>
  <c r="D46" i="30"/>
  <c r="AL18" i="30"/>
  <c r="C20" i="30"/>
  <c r="D20" i="30"/>
  <c r="E20" i="30"/>
  <c r="F20" i="30"/>
  <c r="G20" i="30"/>
  <c r="H20" i="30"/>
  <c r="I20" i="30"/>
  <c r="J20" i="30"/>
  <c r="K20" i="30"/>
  <c r="L20" i="30"/>
  <c r="M20" i="30"/>
  <c r="N20" i="30"/>
  <c r="O20" i="30"/>
  <c r="P20" i="30"/>
  <c r="Q20" i="30"/>
  <c r="R20" i="30"/>
  <c r="S20" i="30"/>
  <c r="T20" i="30"/>
  <c r="U20" i="30"/>
  <c r="V20" i="30"/>
  <c r="W20" i="30"/>
  <c r="X20" i="30"/>
  <c r="Y20" i="30"/>
  <c r="Z20" i="30"/>
  <c r="AA20" i="30"/>
  <c r="AB20" i="30"/>
  <c r="AC20" i="30"/>
  <c r="AD20" i="30"/>
  <c r="AE20" i="30"/>
  <c r="AF20" i="30"/>
  <c r="AG20" i="30"/>
  <c r="AH20" i="30"/>
  <c r="C73" i="10"/>
  <c r="D73" i="10"/>
  <c r="E73" i="10"/>
  <c r="F73" i="10"/>
  <c r="H54" i="10"/>
  <c r="H57" i="10"/>
  <c r="H52" i="10"/>
  <c r="H55" i="10"/>
  <c r="H58" i="10"/>
  <c r="L49" i="3"/>
  <c r="M49" i="3"/>
  <c r="N49" i="3"/>
  <c r="O49" i="3"/>
  <c r="J49" i="3"/>
  <c r="Y17" i="17"/>
  <c r="AA17" i="17" s="1"/>
  <c r="Y15" i="17"/>
  <c r="V18" i="13"/>
  <c r="X18" i="13"/>
  <c r="C43" i="2"/>
  <c r="D43" i="2"/>
  <c r="E43" i="2"/>
  <c r="F43" i="2"/>
  <c r="O43" i="2"/>
  <c r="N43" i="2"/>
  <c r="J43" i="2"/>
  <c r="B43" i="2"/>
  <c r="Q27" i="19"/>
  <c r="Q28" i="19"/>
  <c r="Q29" i="19"/>
  <c r="Q30" i="19"/>
  <c r="Q31" i="19"/>
  <c r="Q32" i="19"/>
  <c r="Q33" i="19"/>
  <c r="Q34" i="19"/>
  <c r="Q35" i="19"/>
  <c r="Q36" i="19"/>
  <c r="Q37" i="19"/>
  <c r="Q38" i="19"/>
  <c r="Q26" i="19"/>
  <c r="Y16" i="19"/>
  <c r="AA16" i="19" s="1"/>
  <c r="Y17" i="19"/>
  <c r="AA17" i="19" s="1"/>
  <c r="Y15" i="19"/>
  <c r="AA15" i="19" s="1"/>
  <c r="C3" i="20"/>
  <c r="F3" i="20"/>
  <c r="G3" i="20"/>
  <c r="H3" i="20"/>
  <c r="I3" i="20"/>
  <c r="J3" i="20"/>
  <c r="I11" i="7"/>
  <c r="I15" i="7"/>
  <c r="M52" i="7"/>
  <c r="N52" i="7"/>
  <c r="O52" i="7"/>
  <c r="C52" i="7"/>
  <c r="D52" i="7"/>
  <c r="F52" i="7"/>
  <c r="B52" i="7"/>
  <c r="L52" i="7"/>
  <c r="M43" i="2"/>
  <c r="L43" i="2"/>
  <c r="V17" i="13"/>
  <c r="X17" i="13" s="1"/>
  <c r="I4" i="2"/>
  <c r="C49" i="3"/>
  <c r="D49" i="3"/>
  <c r="E49" i="3"/>
  <c r="F49" i="3"/>
  <c r="B49" i="3"/>
  <c r="C3" i="18"/>
  <c r="D3" i="18"/>
  <c r="E3" i="18"/>
  <c r="F3" i="18"/>
  <c r="G3" i="18"/>
  <c r="H3" i="18"/>
  <c r="I3" i="18"/>
  <c r="J3" i="18"/>
  <c r="B3" i="18"/>
  <c r="V20" i="17"/>
  <c r="W20" i="17"/>
  <c r="Y16" i="17"/>
  <c r="AA16" i="17" s="1"/>
  <c r="O44" i="17"/>
  <c r="D27" i="3"/>
  <c r="S177" i="6"/>
  <c r="W176" i="6"/>
  <c r="O176" i="6"/>
  <c r="P176" i="6"/>
  <c r="Q176" i="6"/>
  <c r="N176" i="6"/>
  <c r="M176" i="6"/>
  <c r="L176" i="6"/>
  <c r="G176" i="6"/>
  <c r="F176" i="6"/>
  <c r="E176" i="6"/>
  <c r="D176" i="6"/>
  <c r="C36" i="11"/>
  <c r="D36" i="11"/>
  <c r="E36" i="11"/>
  <c r="F36" i="11"/>
  <c r="B36" i="11"/>
  <c r="D19" i="11"/>
  <c r="E19" i="11"/>
  <c r="B19" i="11"/>
  <c r="H29" i="11"/>
  <c r="I14" i="11"/>
  <c r="N36" i="11"/>
  <c r="M36" i="11"/>
  <c r="L36" i="11"/>
  <c r="H26" i="11"/>
  <c r="H28" i="11"/>
  <c r="H27" i="11"/>
  <c r="H20" i="11"/>
  <c r="I10" i="11"/>
  <c r="I9" i="11"/>
  <c r="I13" i="11"/>
  <c r="I4" i="11"/>
  <c r="B3" i="14"/>
  <c r="E42" i="13"/>
  <c r="F42" i="13"/>
  <c r="G42" i="13"/>
  <c r="H42" i="13"/>
  <c r="I42" i="13"/>
  <c r="J42" i="13"/>
  <c r="K42" i="13"/>
  <c r="L42" i="13"/>
  <c r="M42" i="13"/>
  <c r="D42" i="13"/>
  <c r="Q38" i="13"/>
  <c r="Q39" i="13"/>
  <c r="AL11" i="30"/>
  <c r="Q50" i="30"/>
  <c r="I30" i="10"/>
  <c r="D121" i="6"/>
  <c r="C122" i="6"/>
  <c r="Y12" i="19"/>
  <c r="AA12" i="19" s="1"/>
  <c r="Y14" i="19"/>
  <c r="AA14" i="19" s="1"/>
  <c r="H36" i="7"/>
  <c r="H41" i="7"/>
  <c r="C3" i="14"/>
  <c r="D3" i="14"/>
  <c r="E3" i="14"/>
  <c r="F3" i="14"/>
  <c r="G3" i="14"/>
  <c r="H3" i="14"/>
  <c r="I3" i="14"/>
  <c r="J3" i="14"/>
  <c r="Q37" i="13"/>
  <c r="H40" i="2"/>
  <c r="I18" i="2"/>
  <c r="E44" i="17"/>
  <c r="F44" i="17"/>
  <c r="G44" i="17"/>
  <c r="H44" i="17"/>
  <c r="I44" i="17"/>
  <c r="J44" i="17"/>
  <c r="K44" i="17"/>
  <c r="L44" i="17"/>
  <c r="D44" i="17"/>
  <c r="R39" i="17"/>
  <c r="R40" i="17"/>
  <c r="H36" i="3"/>
  <c r="E27" i="3"/>
  <c r="C20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B20" i="17"/>
  <c r="J23" i="2"/>
  <c r="V12" i="13"/>
  <c r="X12" i="13" s="1"/>
  <c r="H35" i="2"/>
  <c r="V11" i="13"/>
  <c r="X11" i="13" s="1"/>
  <c r="V5" i="13"/>
  <c r="X5" i="13" s="1"/>
  <c r="V6" i="13"/>
  <c r="X6" i="13" s="1"/>
  <c r="V7" i="13"/>
  <c r="X7" i="13" s="1"/>
  <c r="V8" i="13"/>
  <c r="X8" i="13" s="1"/>
  <c r="V9" i="13"/>
  <c r="X9" i="13" s="1"/>
  <c r="V10" i="13"/>
  <c r="X10" i="13" s="1"/>
  <c r="V4" i="13"/>
  <c r="X4" i="13" s="1"/>
  <c r="Y11" i="19"/>
  <c r="AA11" i="19" s="1"/>
  <c r="H34" i="7"/>
  <c r="H32" i="2"/>
  <c r="R27" i="17"/>
  <c r="R28" i="17"/>
  <c r="R29" i="17"/>
  <c r="R30" i="17"/>
  <c r="R31" i="17"/>
  <c r="R32" i="17"/>
  <c r="R33" i="17"/>
  <c r="R34" i="17"/>
  <c r="R35" i="17"/>
  <c r="R36" i="17"/>
  <c r="R37" i="17"/>
  <c r="R38" i="17"/>
  <c r="R26" i="17"/>
  <c r="Y5" i="17"/>
  <c r="AA5" i="17" s="1"/>
  <c r="Y6" i="17"/>
  <c r="Y7" i="17"/>
  <c r="AA7" i="17" s="1"/>
  <c r="Y8" i="17"/>
  <c r="AA8" i="17" s="1"/>
  <c r="Y9" i="17"/>
  <c r="AA9" i="17" s="1"/>
  <c r="Y10" i="17"/>
  <c r="Y4" i="17"/>
  <c r="AA4" i="17" s="1"/>
  <c r="AA10" i="17"/>
  <c r="H43" i="3"/>
  <c r="I5" i="3"/>
  <c r="B10" i="34"/>
  <c r="D28" i="34"/>
  <c r="M35" i="12"/>
  <c r="N35" i="12"/>
  <c r="O35" i="12"/>
  <c r="L35" i="12"/>
  <c r="B3" i="35"/>
  <c r="Q5" i="34"/>
  <c r="S5" i="34" s="1"/>
  <c r="Q6" i="34"/>
  <c r="Q7" i="34"/>
  <c r="S7" i="34" s="1"/>
  <c r="Q8" i="34"/>
  <c r="S8" i="34" s="1"/>
  <c r="Q4" i="34"/>
  <c r="AE10" i="32"/>
  <c r="U6" i="21"/>
  <c r="W6" i="21" s="1"/>
  <c r="U7" i="21"/>
  <c r="W7" i="21" s="1"/>
  <c r="U8" i="21"/>
  <c r="W8" i="21" s="1"/>
  <c r="U9" i="21"/>
  <c r="U10" i="21"/>
  <c r="W10" i="21" s="1"/>
  <c r="U5" i="21"/>
  <c r="W5" i="21" s="1"/>
  <c r="F60" i="6"/>
  <c r="G60" i="6"/>
  <c r="H60" i="6"/>
  <c r="E60" i="6"/>
  <c r="D60" i="6"/>
  <c r="M40" i="1"/>
  <c r="N40" i="1"/>
  <c r="L40" i="1"/>
  <c r="H35" i="1"/>
  <c r="AL7" i="30"/>
  <c r="H66" i="10"/>
  <c r="H69" i="10"/>
  <c r="H68" i="10"/>
  <c r="H53" i="10"/>
  <c r="H64" i="10"/>
  <c r="Y5" i="19"/>
  <c r="AA5" i="19" s="1"/>
  <c r="Y6" i="19"/>
  <c r="AA6" i="19" s="1"/>
  <c r="Y8" i="19"/>
  <c r="AA8" i="19" s="1"/>
  <c r="Y9" i="19"/>
  <c r="AA9" i="19" s="1"/>
  <c r="Y10" i="19"/>
  <c r="AA10" i="19" s="1"/>
  <c r="Y4" i="19"/>
  <c r="AA4" i="19" s="1"/>
  <c r="H43" i="7"/>
  <c r="K27" i="3"/>
  <c r="L27" i="3"/>
  <c r="M27" i="3"/>
  <c r="N27" i="3"/>
  <c r="C3" i="16"/>
  <c r="D3" i="16"/>
  <c r="E3" i="16"/>
  <c r="F3" i="16"/>
  <c r="G3" i="16"/>
  <c r="H3" i="16"/>
  <c r="I3" i="16"/>
  <c r="J3" i="16"/>
  <c r="B3" i="16"/>
  <c r="V8" i="15"/>
  <c r="X8" i="15" s="1"/>
  <c r="C40" i="1"/>
  <c r="E40" i="1"/>
  <c r="F40" i="1"/>
  <c r="B40" i="1"/>
  <c r="H29" i="1"/>
  <c r="H33" i="1"/>
  <c r="H34" i="1"/>
  <c r="B23" i="1"/>
  <c r="T61" i="6"/>
  <c r="U61" i="6"/>
  <c r="W61" i="6"/>
  <c r="I5" i="5"/>
  <c r="I11" i="5"/>
  <c r="I4" i="5"/>
  <c r="I12" i="5"/>
  <c r="H44" i="5"/>
  <c r="H52" i="5"/>
  <c r="H48" i="5"/>
  <c r="I15" i="4"/>
  <c r="I23" i="4"/>
  <c r="AC5" i="26"/>
  <c r="M44" i="26"/>
  <c r="J40" i="26"/>
  <c r="I40" i="26"/>
  <c r="H40" i="26"/>
  <c r="G40" i="26"/>
  <c r="F40" i="26"/>
  <c r="E40" i="26"/>
  <c r="D40" i="26"/>
  <c r="L35" i="26"/>
  <c r="L34" i="26"/>
  <c r="L33" i="26"/>
  <c r="L32" i="26"/>
  <c r="L31" i="26"/>
  <c r="L30" i="26"/>
  <c r="L29" i="26"/>
  <c r="L28" i="26"/>
  <c r="L27" i="26"/>
  <c r="L26" i="26"/>
  <c r="L25" i="26"/>
  <c r="L24" i="26"/>
  <c r="H41" i="9"/>
  <c r="H38" i="9"/>
  <c r="I14" i="9"/>
  <c r="I20" i="9"/>
  <c r="C11" i="15"/>
  <c r="D11" i="15"/>
  <c r="E11" i="15"/>
  <c r="F11" i="15"/>
  <c r="G11" i="15"/>
  <c r="H11" i="15"/>
  <c r="I11" i="15"/>
  <c r="J11" i="15"/>
  <c r="K11" i="15"/>
  <c r="L11" i="15"/>
  <c r="M11" i="15"/>
  <c r="N11" i="15"/>
  <c r="O11" i="15"/>
  <c r="P11" i="15"/>
  <c r="Q11" i="15"/>
  <c r="B11" i="15"/>
  <c r="V7" i="15"/>
  <c r="X7" i="15" s="1"/>
  <c r="L34" i="15"/>
  <c r="K18" i="15"/>
  <c r="K19" i="15"/>
  <c r="K20" i="15"/>
  <c r="K21" i="15"/>
  <c r="K22" i="15"/>
  <c r="K17" i="15"/>
  <c r="L23" i="1"/>
  <c r="N23" i="1"/>
  <c r="K23" i="1"/>
  <c r="D23" i="1"/>
  <c r="I8" i="1"/>
  <c r="I10" i="1"/>
  <c r="I9" i="10"/>
  <c r="W9" i="21"/>
  <c r="AA7" i="19"/>
  <c r="I6" i="7"/>
  <c r="Q27" i="13"/>
  <c r="Q28" i="13"/>
  <c r="Q29" i="13"/>
  <c r="Q30" i="13"/>
  <c r="Q31" i="13"/>
  <c r="Q32" i="13"/>
  <c r="Q33" i="13"/>
  <c r="Q34" i="13"/>
  <c r="Q35" i="13"/>
  <c r="Q36" i="13"/>
  <c r="I4" i="3"/>
  <c r="M153" i="6"/>
  <c r="H41" i="5"/>
  <c r="H53" i="5"/>
  <c r="H42" i="5"/>
  <c r="N47" i="32"/>
  <c r="Z5" i="28"/>
  <c r="Z6" i="28"/>
  <c r="Z7" i="28"/>
  <c r="H43" i="4"/>
  <c r="H61" i="10"/>
  <c r="H63" i="10"/>
  <c r="H62" i="10"/>
  <c r="I20" i="10"/>
  <c r="I12" i="10"/>
  <c r="I6" i="10"/>
  <c r="I17" i="10"/>
  <c r="I19" i="10"/>
  <c r="H67" i="10"/>
  <c r="H24" i="2"/>
  <c r="C20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H41" i="3"/>
  <c r="I9" i="3"/>
  <c r="C3" i="35"/>
  <c r="D3" i="35"/>
  <c r="E3" i="35"/>
  <c r="F3" i="35"/>
  <c r="G3" i="35"/>
  <c r="H3" i="35"/>
  <c r="I3" i="35"/>
  <c r="J3" i="35"/>
  <c r="H24" i="12"/>
  <c r="H23" i="12"/>
  <c r="I5" i="12"/>
  <c r="K17" i="34"/>
  <c r="L32" i="34"/>
  <c r="H28" i="34"/>
  <c r="G28" i="34"/>
  <c r="F28" i="34"/>
  <c r="E28" i="34"/>
  <c r="K26" i="34"/>
  <c r="K25" i="34"/>
  <c r="K24" i="34"/>
  <c r="K23" i="34"/>
  <c r="K22" i="34"/>
  <c r="K21" i="34"/>
  <c r="K20" i="34"/>
  <c r="K19" i="34"/>
  <c r="K18" i="34"/>
  <c r="K16" i="34"/>
  <c r="T10" i="34"/>
  <c r="R10" i="34"/>
  <c r="O10" i="34"/>
  <c r="N10" i="34"/>
  <c r="M10" i="34"/>
  <c r="L10" i="34"/>
  <c r="K10" i="34"/>
  <c r="J10" i="34"/>
  <c r="I10" i="34"/>
  <c r="H10" i="34"/>
  <c r="G10" i="34"/>
  <c r="F10" i="34"/>
  <c r="E10" i="34"/>
  <c r="D10" i="34"/>
  <c r="C10" i="34"/>
  <c r="S6" i="34"/>
  <c r="C35" i="12"/>
  <c r="D35" i="12"/>
  <c r="E35" i="12"/>
  <c r="F35" i="12"/>
  <c r="H28" i="12"/>
  <c r="B35" i="12"/>
  <c r="Z4" i="28"/>
  <c r="O43" i="28"/>
  <c r="H34" i="4"/>
  <c r="S48" i="17"/>
  <c r="P44" i="17"/>
  <c r="N44" i="17"/>
  <c r="M44" i="17"/>
  <c r="AB20" i="17"/>
  <c r="Z20" i="17"/>
  <c r="AA15" i="17"/>
  <c r="Y14" i="17"/>
  <c r="AA14" i="17" s="1"/>
  <c r="Y13" i="17"/>
  <c r="AA13" i="17" s="1"/>
  <c r="Y11" i="17"/>
  <c r="AA11" i="17" s="1"/>
  <c r="AA6" i="17"/>
  <c r="W40" i="6"/>
  <c r="T41" i="6"/>
  <c r="S42" i="6" s="1"/>
  <c r="C41" i="6"/>
  <c r="P40" i="6"/>
  <c r="O40" i="6"/>
  <c r="M40" i="6"/>
  <c r="L40" i="6"/>
  <c r="H40" i="6"/>
  <c r="G40" i="6"/>
  <c r="F40" i="6"/>
  <c r="D40" i="6"/>
  <c r="L17" i="23"/>
  <c r="D17" i="23"/>
  <c r="E17" i="23"/>
  <c r="B17" i="23"/>
  <c r="M29" i="23"/>
  <c r="F29" i="23"/>
  <c r="E29" i="23"/>
  <c r="B29" i="23"/>
  <c r="H23" i="23"/>
  <c r="H26" i="23"/>
  <c r="H24" i="23"/>
  <c r="H22" i="23"/>
  <c r="H25" i="23"/>
  <c r="H17" i="23"/>
  <c r="H35" i="8"/>
  <c r="O220" i="6"/>
  <c r="P220" i="6"/>
  <c r="Q220" i="6"/>
  <c r="I11" i="8"/>
  <c r="I16" i="8"/>
  <c r="I13" i="8"/>
  <c r="V19" i="21"/>
  <c r="U4" i="21"/>
  <c r="H41" i="8"/>
  <c r="H36" i="2"/>
  <c r="H34" i="2"/>
  <c r="H37" i="7"/>
  <c r="H42" i="7"/>
  <c r="H38" i="7"/>
  <c r="I8" i="7"/>
  <c r="I5" i="7"/>
  <c r="K23" i="2"/>
  <c r="L23" i="2"/>
  <c r="M23" i="2"/>
  <c r="N23" i="2"/>
  <c r="K23" i="15"/>
  <c r="K24" i="15"/>
  <c r="K25" i="15"/>
  <c r="K26" i="15"/>
  <c r="K27" i="15"/>
  <c r="I30" i="15"/>
  <c r="H30" i="15"/>
  <c r="G30" i="15"/>
  <c r="F30" i="15"/>
  <c r="E30" i="15"/>
  <c r="D30" i="15"/>
  <c r="Y11" i="15"/>
  <c r="W11" i="15"/>
  <c r="T11" i="15"/>
  <c r="S11" i="15"/>
  <c r="R11" i="15"/>
  <c r="V9" i="15"/>
  <c r="X9" i="15" s="1"/>
  <c r="V6" i="15"/>
  <c r="X6" i="15" s="1"/>
  <c r="V5" i="15"/>
  <c r="X5" i="15" s="1"/>
  <c r="V4" i="15"/>
  <c r="X4" i="15" s="1"/>
  <c r="H38" i="3"/>
  <c r="H42" i="3"/>
  <c r="I21" i="3"/>
  <c r="I7" i="3"/>
  <c r="R46" i="13"/>
  <c r="O42" i="13"/>
  <c r="N42" i="13"/>
  <c r="Q26" i="13"/>
  <c r="Y20" i="13"/>
  <c r="W20" i="13"/>
  <c r="T20" i="13"/>
  <c r="S20" i="13"/>
  <c r="R20" i="13"/>
  <c r="Q20" i="13"/>
  <c r="B20" i="13"/>
  <c r="V16" i="13"/>
  <c r="X16" i="13" s="1"/>
  <c r="V15" i="13"/>
  <c r="X15" i="13" s="1"/>
  <c r="V14" i="13"/>
  <c r="X14" i="13" s="1"/>
  <c r="P47" i="30" l="1"/>
  <c r="Q46" i="30"/>
  <c r="AE19" i="32"/>
  <c r="D319" i="6"/>
  <c r="P45" i="32"/>
  <c r="Q43" i="32"/>
  <c r="D30" i="9"/>
  <c r="T3" i="27"/>
  <c r="AA18" i="26"/>
  <c r="AC18" i="26"/>
  <c r="M40" i="26"/>
  <c r="S3" i="22"/>
  <c r="V3" i="22"/>
  <c r="W3" i="22"/>
  <c r="U3" i="22"/>
  <c r="O38" i="21"/>
  <c r="P36" i="21"/>
  <c r="R3" i="37"/>
  <c r="P3" i="37"/>
  <c r="S3" i="37"/>
  <c r="T3" i="37"/>
  <c r="W3" i="37"/>
  <c r="AJ20" i="30"/>
  <c r="R40" i="19"/>
  <c r="S20" i="11"/>
  <c r="AP37" i="11"/>
  <c r="AH20" i="11"/>
  <c r="AA37" i="11"/>
  <c r="L24" i="36"/>
  <c r="Q10" i="36"/>
  <c r="S10" i="36"/>
  <c r="AL5" i="30"/>
  <c r="AL20" i="30" s="1"/>
  <c r="R42" i="13"/>
  <c r="L37" i="11"/>
  <c r="D20" i="11"/>
  <c r="L30" i="15"/>
  <c r="K36" i="15"/>
  <c r="M41" i="6"/>
  <c r="L41" i="6"/>
  <c r="L28" i="34"/>
  <c r="Q10" i="34"/>
  <c r="S4" i="34"/>
  <c r="S10" i="34" s="1"/>
  <c r="S44" i="17"/>
  <c r="Q50" i="17"/>
  <c r="AA20" i="17"/>
  <c r="Y20" i="17"/>
  <c r="E41" i="6"/>
  <c r="D41" i="6" s="1"/>
  <c r="L30" i="23"/>
  <c r="W19" i="21"/>
  <c r="X11" i="15"/>
  <c r="V11" i="15"/>
  <c r="Q48" i="13"/>
  <c r="V20" i="13"/>
  <c r="X20" i="13"/>
  <c r="H40" i="5" l="1"/>
  <c r="H47" i="5"/>
  <c r="I16" i="5"/>
  <c r="H43" i="9"/>
  <c r="H44" i="7"/>
  <c r="I16" i="2"/>
  <c r="I6" i="2"/>
  <c r="H26" i="12"/>
  <c r="H29" i="12"/>
  <c r="H27" i="12"/>
  <c r="H25" i="12"/>
  <c r="H32" i="12"/>
  <c r="H30" i="12"/>
  <c r="H31" i="12"/>
  <c r="H19" i="12"/>
  <c r="I8" i="12"/>
  <c r="I4" i="12"/>
  <c r="I6" i="12"/>
  <c r="H47" i="9"/>
  <c r="H45" i="9"/>
  <c r="H39" i="9"/>
  <c r="H46" i="9"/>
  <c r="I19" i="9"/>
  <c r="I26" i="9"/>
  <c r="I21" i="9"/>
  <c r="I8" i="9"/>
  <c r="I7" i="9"/>
  <c r="H32" i="8"/>
  <c r="H37" i="8"/>
  <c r="H34" i="8"/>
  <c r="H39" i="8"/>
  <c r="H36" i="8"/>
  <c r="H38" i="8"/>
  <c r="H24" i="8"/>
  <c r="I9" i="8"/>
  <c r="I7" i="8"/>
  <c r="I4" i="8"/>
  <c r="I5" i="8"/>
  <c r="I8" i="8"/>
  <c r="H60" i="10"/>
  <c r="H56" i="10"/>
  <c r="H65" i="10"/>
  <c r="H51" i="10"/>
  <c r="H59" i="10"/>
  <c r="D40" i="10"/>
  <c r="I15" i="10"/>
  <c r="I16" i="10"/>
  <c r="H45" i="7"/>
  <c r="H39" i="7"/>
  <c r="H40" i="7"/>
  <c r="H35" i="7"/>
  <c r="H46" i="7"/>
  <c r="I13" i="7"/>
  <c r="I17" i="7"/>
  <c r="I4" i="7"/>
  <c r="I9" i="7"/>
  <c r="I10" i="7"/>
  <c r="I19" i="7"/>
  <c r="V154" i="6"/>
  <c r="U154" i="6"/>
  <c r="T154" i="6"/>
  <c r="S154" i="6"/>
  <c r="C154" i="6"/>
  <c r="W153" i="6"/>
  <c r="Q153" i="6"/>
  <c r="P153" i="6"/>
  <c r="O153" i="6"/>
  <c r="N153" i="6"/>
  <c r="L153" i="6"/>
  <c r="H153" i="6"/>
  <c r="G153" i="6"/>
  <c r="F153" i="6"/>
  <c r="E153" i="6"/>
  <c r="D153" i="6"/>
  <c r="W121" i="6"/>
  <c r="T122" i="6"/>
  <c r="U122" i="6"/>
  <c r="V122" i="6"/>
  <c r="S122" i="6"/>
  <c r="M121" i="6"/>
  <c r="N121" i="6"/>
  <c r="O121" i="6"/>
  <c r="P121" i="6"/>
  <c r="Q121" i="6"/>
  <c r="L121" i="6"/>
  <c r="E121" i="6"/>
  <c r="F121" i="6"/>
  <c r="G121" i="6"/>
  <c r="H121" i="6"/>
  <c r="W88" i="6"/>
  <c r="T89" i="6"/>
  <c r="U89" i="6"/>
  <c r="V89" i="6"/>
  <c r="S89" i="6"/>
  <c r="M88" i="6"/>
  <c r="N88" i="6"/>
  <c r="O88" i="6"/>
  <c r="P88" i="6"/>
  <c r="Q88" i="6"/>
  <c r="L88" i="6"/>
  <c r="E88" i="6"/>
  <c r="F88" i="6"/>
  <c r="G88" i="6"/>
  <c r="H88" i="6"/>
  <c r="D88" i="6"/>
  <c r="C89" i="6"/>
  <c r="W22" i="6"/>
  <c r="P22" i="6"/>
  <c r="Q22" i="6"/>
  <c r="T23" i="6"/>
  <c r="U23" i="6"/>
  <c r="V23" i="6"/>
  <c r="S23" i="6"/>
  <c r="M22" i="6"/>
  <c r="N22" i="6"/>
  <c r="O22" i="6"/>
  <c r="L22" i="6"/>
  <c r="E22" i="6"/>
  <c r="F22" i="6"/>
  <c r="G22" i="6"/>
  <c r="H22" i="6"/>
  <c r="D22" i="6"/>
  <c r="C23" i="6"/>
  <c r="V343" i="6"/>
  <c r="T343" i="6"/>
  <c r="S343" i="6"/>
  <c r="C343" i="6"/>
  <c r="W342" i="6"/>
  <c r="Q342" i="6"/>
  <c r="P342" i="6"/>
  <c r="O342" i="6"/>
  <c r="N342" i="6"/>
  <c r="M342" i="6"/>
  <c r="L342" i="6"/>
  <c r="H342" i="6"/>
  <c r="G342" i="6"/>
  <c r="F342" i="6"/>
  <c r="E342" i="6"/>
  <c r="D342" i="6"/>
  <c r="U319" i="6"/>
  <c r="T319" i="6"/>
  <c r="S319" i="6"/>
  <c r="C319" i="6"/>
  <c r="W318" i="6"/>
  <c r="Q318" i="6"/>
  <c r="P318" i="6"/>
  <c r="O318" i="6"/>
  <c r="N318" i="6"/>
  <c r="M318" i="6"/>
  <c r="L318" i="6"/>
  <c r="D318" i="6"/>
  <c r="U285" i="6"/>
  <c r="T285" i="6"/>
  <c r="S285" i="6"/>
  <c r="C285" i="6"/>
  <c r="W284" i="6"/>
  <c r="Q284" i="6"/>
  <c r="P284" i="6"/>
  <c r="O284" i="6"/>
  <c r="N284" i="6"/>
  <c r="M284" i="6"/>
  <c r="L284" i="6"/>
  <c r="H284" i="6"/>
  <c r="G284" i="6"/>
  <c r="F284" i="6"/>
  <c r="E284" i="6"/>
  <c r="D284" i="6"/>
  <c r="U253" i="6"/>
  <c r="T253" i="6"/>
  <c r="S253" i="6"/>
  <c r="C253" i="6"/>
  <c r="W252" i="6"/>
  <c r="Q252" i="6"/>
  <c r="P252" i="6"/>
  <c r="O252" i="6"/>
  <c r="N252" i="6"/>
  <c r="M252" i="6"/>
  <c r="L252" i="6"/>
  <c r="H252" i="6"/>
  <c r="G252" i="6"/>
  <c r="F252" i="6"/>
  <c r="E252" i="6"/>
  <c r="D252" i="6"/>
  <c r="U221" i="6"/>
  <c r="T221" i="6"/>
  <c r="S221" i="6"/>
  <c r="W220" i="6"/>
  <c r="N220" i="6"/>
  <c r="M221" i="6" s="1"/>
  <c r="L220" i="6"/>
  <c r="H220" i="6"/>
  <c r="G220" i="6"/>
  <c r="F220" i="6"/>
  <c r="E220" i="6"/>
  <c r="D220" i="6"/>
  <c r="U177" i="6"/>
  <c r="T177" i="6"/>
  <c r="C177" i="6"/>
  <c r="H176" i="6"/>
  <c r="S61" i="6"/>
  <c r="C61" i="6"/>
  <c r="Q60" i="6"/>
  <c r="P60" i="6"/>
  <c r="O60" i="6"/>
  <c r="N60" i="6"/>
  <c r="M60" i="6"/>
  <c r="L60" i="6"/>
  <c r="L61" i="6" s="1"/>
  <c r="D122" i="6" l="1"/>
  <c r="L285" i="6"/>
  <c r="L319" i="6"/>
  <c r="M154" i="6"/>
  <c r="S286" i="6"/>
  <c r="L89" i="6"/>
  <c r="L154" i="6"/>
  <c r="L49" i="8"/>
  <c r="D24" i="8"/>
  <c r="L74" i="10"/>
  <c r="L60" i="9"/>
  <c r="L53" i="7"/>
  <c r="D28" i="7"/>
  <c r="D19" i="12"/>
  <c r="L36" i="12"/>
  <c r="D154" i="6"/>
  <c r="L343" i="6"/>
  <c r="S90" i="6"/>
  <c r="S24" i="6"/>
  <c r="S344" i="6"/>
  <c r="S178" i="6"/>
  <c r="D177" i="6"/>
  <c r="S222" i="6"/>
  <c r="L177" i="6"/>
  <c r="S62" i="6"/>
  <c r="E23" i="6"/>
  <c r="D23" i="6" s="1"/>
  <c r="D89" i="6"/>
  <c r="D221" i="6"/>
  <c r="M253" i="6"/>
  <c r="D285" i="6"/>
  <c r="D343" i="6"/>
  <c r="E61" i="6"/>
  <c r="D61" i="6" s="1"/>
  <c r="M89" i="6"/>
  <c r="L122" i="6"/>
  <c r="L221" i="6"/>
  <c r="D253" i="6"/>
  <c r="M319" i="6"/>
  <c r="S320" i="6"/>
  <c r="M343" i="6"/>
  <c r="M23" i="6"/>
  <c r="L23" i="6"/>
  <c r="M61" i="6"/>
  <c r="M122" i="6"/>
  <c r="M177" i="6"/>
  <c r="L253" i="6"/>
  <c r="S254" i="6"/>
  <c r="H51" i="5"/>
  <c r="H43" i="5"/>
  <c r="H39" i="5"/>
  <c r="H49" i="5"/>
  <c r="H46" i="5"/>
  <c r="H32" i="5"/>
  <c r="I21" i="5"/>
  <c r="I19" i="5"/>
  <c r="I18" i="5"/>
  <c r="I10" i="5"/>
  <c r="I7" i="5"/>
  <c r="I17" i="5"/>
  <c r="I6" i="5"/>
  <c r="I14" i="5"/>
  <c r="H39" i="4"/>
  <c r="H38" i="4"/>
  <c r="H40" i="4"/>
  <c r="H42" i="4"/>
  <c r="H37" i="4"/>
  <c r="H36" i="4"/>
  <c r="H35" i="4"/>
  <c r="H27" i="4"/>
  <c r="I22" i="4"/>
  <c r="I16" i="4"/>
  <c r="I21" i="4"/>
  <c r="I9" i="4"/>
  <c r="I18" i="4"/>
  <c r="I5" i="4"/>
  <c r="I6" i="4"/>
  <c r="I20" i="4"/>
  <c r="I4" i="4"/>
  <c r="H44" i="3"/>
  <c r="H35" i="3"/>
  <c r="H40" i="3"/>
  <c r="H39" i="3"/>
  <c r="H37" i="3"/>
  <c r="H28" i="3"/>
  <c r="I18" i="3"/>
  <c r="I13" i="3"/>
  <c r="I6" i="3"/>
  <c r="I10" i="3"/>
  <c r="I8" i="3"/>
  <c r="I12" i="3"/>
  <c r="H39" i="2"/>
  <c r="I9" i="2"/>
  <c r="I8" i="2"/>
  <c r="I11" i="2"/>
  <c r="I10" i="2"/>
  <c r="I12" i="2"/>
  <c r="I15" i="2"/>
  <c r="H31" i="2"/>
  <c r="H33" i="2"/>
  <c r="H37" i="2"/>
  <c r="H38" i="2"/>
  <c r="H30" i="2"/>
  <c r="H32" i="1"/>
  <c r="H36" i="1"/>
  <c r="H31" i="1"/>
  <c r="H30" i="1"/>
  <c r="H28" i="1"/>
  <c r="I4" i="1"/>
  <c r="I5" i="1"/>
  <c r="I11" i="1"/>
  <c r="I12" i="1"/>
  <c r="I9" i="1"/>
  <c r="L59" i="5" l="1"/>
  <c r="D32" i="5"/>
  <c r="L48" i="4"/>
  <c r="D27" i="4"/>
  <c r="L50" i="3"/>
  <c r="D28" i="3"/>
  <c r="L44" i="2"/>
  <c r="D24" i="2"/>
  <c r="H24" i="1"/>
  <c r="E23" i="1"/>
  <c r="D24" i="1" l="1"/>
  <c r="L41" i="1"/>
  <c r="R44" i="19"/>
  <c r="T3" i="29"/>
</calcChain>
</file>

<file path=xl/sharedStrings.xml><?xml version="1.0" encoding="utf-8"?>
<sst xmlns="http://schemas.openxmlformats.org/spreadsheetml/2006/main" count="11265" uniqueCount="394">
  <si>
    <r>
      <rPr>
        <b/>
        <i/>
        <sz val="9"/>
        <rFont val="Arial"/>
        <family val="2"/>
      </rPr>
      <t>First Grade</t>
    </r>
    <r>
      <rPr>
        <sz val="9"/>
        <rFont val="Arial"/>
        <family val="2"/>
      </rPr>
      <t xml:space="preserve"> T20</t>
    </r>
  </si>
  <si>
    <t>G</t>
  </si>
  <si>
    <t>Inns</t>
  </si>
  <si>
    <t>no</t>
  </si>
  <si>
    <t>HS</t>
  </si>
  <si>
    <t>Agg</t>
  </si>
  <si>
    <t>Ave</t>
  </si>
  <si>
    <t>ct</t>
  </si>
  <si>
    <t>st</t>
  </si>
  <si>
    <t>Ducks</t>
  </si>
  <si>
    <t>Barrett J</t>
  </si>
  <si>
    <t>Sboro D</t>
  </si>
  <si>
    <t>Russo C</t>
  </si>
  <si>
    <t>Tanner S</t>
  </si>
  <si>
    <t>Stewart T</t>
  </si>
  <si>
    <t>Hynes T</t>
  </si>
  <si>
    <t>Murphy L</t>
  </si>
  <si>
    <t>Riddle T</t>
  </si>
  <si>
    <t>Marshall J</t>
  </si>
  <si>
    <t>O</t>
  </si>
  <si>
    <t>b</t>
  </si>
  <si>
    <t>M</t>
  </si>
  <si>
    <t>R</t>
  </si>
  <si>
    <t>W</t>
  </si>
  <si>
    <t>Best</t>
  </si>
  <si>
    <t>5ii</t>
  </si>
  <si>
    <t>10im</t>
  </si>
  <si>
    <t>lbw</t>
  </si>
  <si>
    <t>Bowen N</t>
  </si>
  <si>
    <t>Maegraith T</t>
  </si>
  <si>
    <t>Hollitt K</t>
  </si>
  <si>
    <t>Maegraith N</t>
  </si>
  <si>
    <t>Cuming M</t>
  </si>
  <si>
    <t>*</t>
  </si>
  <si>
    <t>-</t>
  </si>
  <si>
    <t>1\32</t>
  </si>
  <si>
    <t>2\22</t>
  </si>
  <si>
    <t>1\21</t>
  </si>
  <si>
    <t>First Grade</t>
  </si>
  <si>
    <t>McCormack B</t>
  </si>
  <si>
    <t>Khelawon N</t>
  </si>
  <si>
    <t>1\55</t>
  </si>
  <si>
    <t>Second Grade</t>
  </si>
  <si>
    <t>O'Connor C</t>
  </si>
  <si>
    <t>Bruce D</t>
  </si>
  <si>
    <t>Long B</t>
  </si>
  <si>
    <t>Campbell Z</t>
  </si>
  <si>
    <t>Riley J</t>
  </si>
  <si>
    <t>Treloar M</t>
  </si>
  <si>
    <t>Selby X</t>
  </si>
  <si>
    <t>Abro U</t>
  </si>
  <si>
    <t>Rathore V</t>
  </si>
  <si>
    <t>2\26</t>
  </si>
  <si>
    <t>3\17</t>
  </si>
  <si>
    <t>U14 Red</t>
  </si>
  <si>
    <t>Weyer H</t>
  </si>
  <si>
    <t>Gillies A</t>
  </si>
  <si>
    <t>Gillies E</t>
  </si>
  <si>
    <t>Amos-Treloar B</t>
  </si>
  <si>
    <t>Roka M</t>
  </si>
  <si>
    <t>Hanks N</t>
  </si>
  <si>
    <t>Sheppard E</t>
  </si>
  <si>
    <t>Rahman N</t>
  </si>
  <si>
    <t>Hamblin J</t>
  </si>
  <si>
    <t>Rajkumar L</t>
  </si>
  <si>
    <t>Stringer L</t>
  </si>
  <si>
    <t>3\24</t>
  </si>
  <si>
    <t>U14 White</t>
  </si>
  <si>
    <t>Howell J</t>
  </si>
  <si>
    <t>Delaney J</t>
  </si>
  <si>
    <t>Linke H</t>
  </si>
  <si>
    <t>Golding J</t>
  </si>
  <si>
    <t>Carpenter G</t>
  </si>
  <si>
    <t>Secomb A</t>
  </si>
  <si>
    <t>Oxford J</t>
  </si>
  <si>
    <t>Clifton M</t>
  </si>
  <si>
    <t>Clayton T</t>
  </si>
  <si>
    <t>Warren B</t>
  </si>
  <si>
    <t>Labuschange K</t>
  </si>
  <si>
    <t>Potter J</t>
  </si>
  <si>
    <t>2\28</t>
  </si>
  <si>
    <t>2\16</t>
  </si>
  <si>
    <t>1st Grade</t>
  </si>
  <si>
    <t>Round</t>
  </si>
  <si>
    <t>Leg Byes</t>
  </si>
  <si>
    <t>No Balls</t>
  </si>
  <si>
    <t>Byes</t>
  </si>
  <si>
    <t>Wides</t>
  </si>
  <si>
    <t>ro</t>
  </si>
  <si>
    <t>SD</t>
  </si>
  <si>
    <t>Port Adelaide</t>
  </si>
  <si>
    <t>Woodville</t>
  </si>
  <si>
    <t>Kensington</t>
  </si>
  <si>
    <t>Northern Districts</t>
  </si>
  <si>
    <t>Glenelg</t>
  </si>
  <si>
    <t>Tea Tree Gully</t>
  </si>
  <si>
    <t>Bye</t>
  </si>
  <si>
    <t>West Torrens</t>
  </si>
  <si>
    <t>Adelaide</t>
  </si>
  <si>
    <t>Prospect</t>
  </si>
  <si>
    <t>Adelaide University</t>
  </si>
  <si>
    <t>East Torrens</t>
  </si>
  <si>
    <t>Sturt</t>
  </si>
  <si>
    <r>
      <t>West End One Day Cup -</t>
    </r>
    <r>
      <rPr>
        <b/>
        <i/>
        <sz val="8"/>
        <rFont val="Arial"/>
        <family val="2"/>
      </rPr>
      <t xml:space="preserve"> 5 rounds</t>
    </r>
  </si>
  <si>
    <t>Joint First Grade/West End One Day Cup game</t>
  </si>
  <si>
    <t>v Tea Tree Gully</t>
  </si>
  <si>
    <t>1st Grade T20</t>
  </si>
  <si>
    <t xml:space="preserve">SD </t>
  </si>
  <si>
    <t>Third Grade</t>
  </si>
  <si>
    <t xml:space="preserve">Northern Districts </t>
  </si>
  <si>
    <t xml:space="preserve">Adelaide </t>
  </si>
  <si>
    <t>Match abandoned. Washed out.</t>
  </si>
  <si>
    <t>Fourth Grade</t>
  </si>
  <si>
    <t>Under 18 Shield</t>
  </si>
  <si>
    <t>U16 Red</t>
  </si>
  <si>
    <t>Penalty</t>
  </si>
  <si>
    <t xml:space="preserve">Port Adelaide      </t>
  </si>
  <si>
    <t xml:space="preserve">Woodville </t>
  </si>
  <si>
    <t xml:space="preserve">West Torrens  </t>
  </si>
  <si>
    <t xml:space="preserve">Adelaide  </t>
  </si>
  <si>
    <t xml:space="preserve">East Torrens   </t>
  </si>
  <si>
    <t>U16 White</t>
  </si>
  <si>
    <t>hw</t>
  </si>
  <si>
    <t xml:space="preserve">East Torrens       </t>
  </si>
  <si>
    <t>Ray Sutton</t>
  </si>
  <si>
    <t>v East Torrens</t>
  </si>
  <si>
    <t>v Sturt</t>
  </si>
  <si>
    <t>v Glenelg</t>
  </si>
  <si>
    <t>Stander G</t>
  </si>
  <si>
    <t>Bhandari R</t>
  </si>
  <si>
    <t>Thompson I</t>
  </si>
  <si>
    <t>Chapman R</t>
  </si>
  <si>
    <t>Sapkota J</t>
  </si>
  <si>
    <t>Munn Z</t>
  </si>
  <si>
    <t>Long R</t>
  </si>
  <si>
    <t>Cotter-Gilles T</t>
  </si>
  <si>
    <t>Soodan T</t>
  </si>
  <si>
    <t>Magor F</t>
  </si>
  <si>
    <t>Dart L</t>
  </si>
  <si>
    <t>Weyer K</t>
  </si>
  <si>
    <t>Sorella L</t>
  </si>
  <si>
    <t>Endersby R</t>
  </si>
  <si>
    <t>Kulkarni V</t>
  </si>
  <si>
    <t>Stewart D</t>
  </si>
  <si>
    <t>Roberts J</t>
  </si>
  <si>
    <t>Kennedy B</t>
  </si>
  <si>
    <t>Brodie T</t>
  </si>
  <si>
    <t>McGinn P</t>
  </si>
  <si>
    <t>Graham S</t>
  </si>
  <si>
    <t>Fisher J</t>
  </si>
  <si>
    <t>Erbsland S</t>
  </si>
  <si>
    <t>Bhatt S</t>
  </si>
  <si>
    <t>Harvey L</t>
  </si>
  <si>
    <t>Ghotra G</t>
  </si>
  <si>
    <t>Mitchell C</t>
  </si>
  <si>
    <t>Davidson T</t>
  </si>
  <si>
    <t>Port Adelaide *</t>
  </si>
  <si>
    <t xml:space="preserve"> * All Out  - 9 player team. One did not bat.</t>
  </si>
  <si>
    <t>Rahan N</t>
  </si>
  <si>
    <t>1\7</t>
  </si>
  <si>
    <t>3\3</t>
  </si>
  <si>
    <t>1\6</t>
  </si>
  <si>
    <t>2\17</t>
  </si>
  <si>
    <t>Rounds 1, 2, 4 and 5 joint First Grade/West End One Day Cup games</t>
  </si>
  <si>
    <t>Ifould J</t>
  </si>
  <si>
    <t>2\18</t>
  </si>
  <si>
    <t>Harrison A</t>
  </si>
  <si>
    <t>1\46</t>
  </si>
  <si>
    <t>3\15</t>
  </si>
  <si>
    <t>1\11</t>
  </si>
  <si>
    <t>1\5</t>
  </si>
  <si>
    <t>Sugg M</t>
  </si>
  <si>
    <t>Extras</t>
  </si>
  <si>
    <t>Total</t>
  </si>
  <si>
    <t>wkts</t>
  </si>
  <si>
    <t>dnb</t>
  </si>
  <si>
    <t>9/2nd</t>
  </si>
  <si>
    <t>Catches</t>
  </si>
  <si>
    <t>Stumping</t>
  </si>
  <si>
    <r>
      <t xml:space="preserve">9 - </t>
    </r>
    <r>
      <rPr>
        <i/>
        <sz val="9"/>
        <rFont val="Arial"/>
        <family val="2"/>
      </rPr>
      <t>bye</t>
    </r>
  </si>
  <si>
    <t>First Grade T20</t>
  </si>
  <si>
    <t>3/2nd</t>
  </si>
  <si>
    <t>Naylor S</t>
  </si>
  <si>
    <t>Wilson B</t>
  </si>
  <si>
    <t>2\47</t>
  </si>
  <si>
    <t>2\64</t>
  </si>
  <si>
    <t>McDougall J</t>
  </si>
  <si>
    <t>Bruce M</t>
  </si>
  <si>
    <t>Niederer Josh</t>
  </si>
  <si>
    <t>Sboro M</t>
  </si>
  <si>
    <t>Wilson J</t>
  </si>
  <si>
    <t>Singh T</t>
  </si>
  <si>
    <t>Jones R</t>
  </si>
  <si>
    <t>Tan K</t>
  </si>
  <si>
    <t>Kerr S</t>
  </si>
  <si>
    <t>Trotter R</t>
  </si>
  <si>
    <t>Hareesha P</t>
  </si>
  <si>
    <t>Dedicoat M</t>
  </si>
  <si>
    <t>Cuming B</t>
  </si>
  <si>
    <t>Scott T</t>
  </si>
  <si>
    <t>Forster L</t>
  </si>
  <si>
    <t>2/2nd</t>
  </si>
  <si>
    <t>1\15</t>
  </si>
  <si>
    <t>2\8</t>
  </si>
  <si>
    <t>2\2</t>
  </si>
  <si>
    <t>1\0</t>
  </si>
  <si>
    <t>Port Adelaide      *</t>
  </si>
  <si>
    <t>3\2nd</t>
  </si>
  <si>
    <t>West End Cup</t>
  </si>
  <si>
    <t>round 3</t>
  </si>
  <si>
    <t>1\64</t>
  </si>
  <si>
    <t>3\42</t>
  </si>
  <si>
    <t>1\56</t>
  </si>
  <si>
    <t>1\65</t>
  </si>
  <si>
    <t>2\52</t>
  </si>
  <si>
    <t>4\20</t>
  </si>
  <si>
    <t>2\3</t>
  </si>
  <si>
    <t>3\30</t>
  </si>
  <si>
    <t>2\19</t>
  </si>
  <si>
    <t>3\14</t>
  </si>
  <si>
    <t>1\8</t>
  </si>
  <si>
    <t>1\24</t>
  </si>
  <si>
    <t>4\70</t>
  </si>
  <si>
    <t>1\20</t>
  </si>
  <si>
    <t>4\32</t>
  </si>
  <si>
    <t>2\27</t>
  </si>
  <si>
    <t>4\78</t>
  </si>
  <si>
    <t>4\13</t>
  </si>
  <si>
    <t>O'Connor M</t>
  </si>
  <si>
    <t>McAssey K</t>
  </si>
  <si>
    <t>3\28</t>
  </si>
  <si>
    <t>1\35</t>
  </si>
  <si>
    <t>2\29</t>
  </si>
  <si>
    <t>Kerr N</t>
  </si>
  <si>
    <t>4\16</t>
  </si>
  <si>
    <t>2\38</t>
  </si>
  <si>
    <t>2\50</t>
  </si>
  <si>
    <t>Levins J</t>
  </si>
  <si>
    <t>4\5</t>
  </si>
  <si>
    <t>4\10</t>
  </si>
  <si>
    <t>1\3</t>
  </si>
  <si>
    <t>4\7</t>
  </si>
  <si>
    <t>4/2nd</t>
  </si>
  <si>
    <t>Forfeit Win</t>
  </si>
  <si>
    <t>Washed Out</t>
  </si>
  <si>
    <t>Beavan E</t>
  </si>
  <si>
    <t>Cutting C</t>
  </si>
  <si>
    <t>White B</t>
  </si>
  <si>
    <t>2\20</t>
  </si>
  <si>
    <t>Niederer Joshua</t>
  </si>
  <si>
    <t>Round 4 v Woodville. Player Short</t>
  </si>
  <si>
    <t>SD *</t>
  </si>
  <si>
    <t xml:space="preserve">       * All Out - Player unable to bat injured, Player absent.</t>
  </si>
  <si>
    <t>Round 4 v Woodville. Deducted leg bye to balance batting</t>
  </si>
  <si>
    <t>1\19</t>
  </si>
  <si>
    <t>Hein M</t>
  </si>
  <si>
    <t>3\26</t>
  </si>
  <si>
    <t>1\44</t>
  </si>
  <si>
    <t>5/2nd</t>
  </si>
  <si>
    <t>Seers F</t>
  </si>
  <si>
    <t>SD **</t>
  </si>
  <si>
    <t xml:space="preserve">      ** All Out - 2 players short</t>
  </si>
  <si>
    <t>Round 5 v Kensington. Deducted leg bye to balance batting</t>
  </si>
  <si>
    <t>2\40</t>
  </si>
  <si>
    <t>1\33</t>
  </si>
  <si>
    <t>Khelwaon N</t>
  </si>
  <si>
    <t>Shephard E</t>
  </si>
  <si>
    <t>Lamsal A</t>
  </si>
  <si>
    <t>2\21</t>
  </si>
  <si>
    <t>4\41</t>
  </si>
  <si>
    <t>2\43</t>
  </si>
  <si>
    <t>1\36</t>
  </si>
  <si>
    <t>Labuschagne K</t>
  </si>
  <si>
    <t>1\25</t>
  </si>
  <si>
    <t>2\59</t>
  </si>
  <si>
    <t xml:space="preserve">        * Added Bye to balance batting</t>
  </si>
  <si>
    <t xml:space="preserve">     * Deducted 2 wides and 1 no ball. Added 2 leg byes.</t>
  </si>
  <si>
    <t xml:space="preserve">     **</t>
  </si>
  <si>
    <t xml:space="preserve">    ** Deducted 4 wides and 1 no ball. Added 6 leg byes.</t>
  </si>
  <si>
    <t xml:space="preserve">    ***</t>
  </si>
  <si>
    <t xml:space="preserve">   *** Deducted bye to balance bowling</t>
  </si>
  <si>
    <t>3\22</t>
  </si>
  <si>
    <t>5\44</t>
  </si>
  <si>
    <t>3\18</t>
  </si>
  <si>
    <t>Charman P</t>
  </si>
  <si>
    <t>Charman L</t>
  </si>
  <si>
    <t>Round 6 v Northern Districts. Player Short</t>
  </si>
  <si>
    <t>Round 6 v Northern Districts. J McDougall day one. C Papworth day two.</t>
  </si>
  <si>
    <t>5\16</t>
  </si>
  <si>
    <t>1\30</t>
  </si>
  <si>
    <t>Papworth C</t>
  </si>
  <si>
    <t>3\16</t>
  </si>
  <si>
    <t>2\34</t>
  </si>
  <si>
    <t>Van Gestel H</t>
  </si>
  <si>
    <t>Slape J</t>
  </si>
  <si>
    <t>2\10</t>
  </si>
  <si>
    <t>3\37</t>
  </si>
  <si>
    <t>Bardouille-Lewis M</t>
  </si>
  <si>
    <t>2\46</t>
  </si>
  <si>
    <t>4\43</t>
  </si>
  <si>
    <t>2\65</t>
  </si>
  <si>
    <t>2\25</t>
  </si>
  <si>
    <t>2\66</t>
  </si>
  <si>
    <t>Forbes A</t>
  </si>
  <si>
    <t>2\33</t>
  </si>
  <si>
    <t>Johnson L</t>
  </si>
  <si>
    <t>2\32</t>
  </si>
  <si>
    <r>
      <t>9 -</t>
    </r>
    <r>
      <rPr>
        <i/>
        <sz val="9"/>
        <rFont val="Arial"/>
        <family val="2"/>
      </rPr>
      <t xml:space="preserve"> Bye</t>
    </r>
  </si>
  <si>
    <t>Round 8 v Tea Tree Gully. Player Short</t>
  </si>
  <si>
    <t>3\32</t>
  </si>
  <si>
    <t>4\37</t>
  </si>
  <si>
    <r>
      <t xml:space="preserve">9 - </t>
    </r>
    <r>
      <rPr>
        <i/>
        <sz val="9"/>
        <rFont val="Arial"/>
        <family val="2"/>
      </rPr>
      <t>Bye</t>
    </r>
  </si>
  <si>
    <t>* Deducted 4 Byes &amp; 1 leg bye to balance Bowling</t>
  </si>
  <si>
    <t>SD ***</t>
  </si>
  <si>
    <t xml:space="preserve">      *** All Out - player short</t>
  </si>
  <si>
    <t>1\13</t>
  </si>
  <si>
    <t>U18 Shield</t>
  </si>
  <si>
    <t>Parry M</t>
  </si>
  <si>
    <t>3\20</t>
  </si>
  <si>
    <t>Round 3 v Kensington. Twenty20 Game</t>
  </si>
  <si>
    <t>Knight L</t>
  </si>
  <si>
    <t>3\6</t>
  </si>
  <si>
    <t>3\23</t>
  </si>
  <si>
    <t>2\45</t>
  </si>
  <si>
    <t>6\35</t>
  </si>
  <si>
    <t>12/2nd</t>
  </si>
  <si>
    <r>
      <t>9 -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bye</t>
    </r>
  </si>
  <si>
    <t>Round 12 v Prospect. G Stander day one. F Seers day two</t>
  </si>
  <si>
    <t>Round 12 v Prospect. M Treloar, Z Campbell - day one. C O'Connor, G Stander day two</t>
  </si>
  <si>
    <t>Round 12 v Prospect. C Russo day one. Z Campbell day two</t>
  </si>
  <si>
    <t>5\80</t>
  </si>
  <si>
    <t>3\35</t>
  </si>
  <si>
    <t>4\27</t>
  </si>
  <si>
    <t>1\22</t>
  </si>
  <si>
    <t>11/2nd</t>
  </si>
  <si>
    <t>Round 3 v Port Adelaide. G Stander day one. B McCormack day two</t>
  </si>
  <si>
    <t>4\38</t>
  </si>
  <si>
    <t>4\34</t>
  </si>
  <si>
    <t>Substitute</t>
  </si>
  <si>
    <t>U18 Shield - Club Games</t>
  </si>
  <si>
    <t>U18 Shield - Twenty 20 Game</t>
  </si>
  <si>
    <t>1\14</t>
  </si>
  <si>
    <t>3\38</t>
  </si>
  <si>
    <t>Round 12 v Prospect. R Jones,  F Seers day one. B Cuming, Ryan Jones did not day two.</t>
  </si>
  <si>
    <t>0.5 game 12</t>
  </si>
  <si>
    <t>0.5 game 6</t>
  </si>
  <si>
    <t>**</t>
  </si>
  <si>
    <t>** Round 4 v Woodville. 2 catches unknown</t>
  </si>
  <si>
    <t>4\21</t>
  </si>
  <si>
    <t>3 *</t>
  </si>
  <si>
    <t xml:space="preserve">    * Twent20 game</t>
  </si>
  <si>
    <t>Match Abandoned</t>
  </si>
  <si>
    <t>SF</t>
  </si>
  <si>
    <t>Pumphrey M</t>
  </si>
  <si>
    <t>1\17</t>
  </si>
  <si>
    <t>Dooley K</t>
  </si>
  <si>
    <t>1\37</t>
  </si>
  <si>
    <t>3\61</t>
  </si>
  <si>
    <t>4\9</t>
  </si>
  <si>
    <t>Last E</t>
  </si>
  <si>
    <t>Rooke J</t>
  </si>
  <si>
    <t>1\41</t>
  </si>
  <si>
    <t>1\18</t>
  </si>
  <si>
    <t>Meakes B</t>
  </si>
  <si>
    <t>3\8</t>
  </si>
  <si>
    <t>3\4</t>
  </si>
  <si>
    <t>10/2nd</t>
  </si>
  <si>
    <t>11\2nd</t>
  </si>
  <si>
    <t>Ten player team round 7</t>
  </si>
  <si>
    <t>Twelve player team rounds 3 and 4</t>
  </si>
  <si>
    <t>Eleven player team rounds 2, 4, 6, 9, 10 and 11</t>
  </si>
  <si>
    <t>Willson S</t>
  </si>
  <si>
    <t>6/2nd</t>
  </si>
  <si>
    <t>Forfeit Loss</t>
  </si>
  <si>
    <t xml:space="preserve">      **</t>
  </si>
  <si>
    <t>Nine player team round 8</t>
  </si>
  <si>
    <t>Round 2 v Sturt. All Out. Player short</t>
  </si>
  <si>
    <t>Round 6 v Glenelg. All Out. Player short</t>
  </si>
  <si>
    <t>Round 9 v West Torrens. All Out. Player short</t>
  </si>
  <si>
    <t>Round 11 v Adelaide. All Out. Player short</t>
  </si>
  <si>
    <t>Ten player team rounds 2, 6, 7, 9 and 11</t>
  </si>
  <si>
    <t>Eleven player team round 5</t>
  </si>
  <si>
    <t>* S Bhatt dismissal unconfirmed v Adelaide</t>
  </si>
  <si>
    <t>3 byes added to balance bowling v Adelaide</t>
  </si>
  <si>
    <t xml:space="preserve">    **  4 leg byes removed to balance batting</t>
  </si>
  <si>
    <t xml:space="preserve">    *   2 byes added to balance batting</t>
  </si>
  <si>
    <t>Eleven player team rounds 1, 2, 5, 6, 7, and 11</t>
  </si>
  <si>
    <t>Twelve player team rounds 3, 4, 9 and 10</t>
  </si>
  <si>
    <t xml:space="preserve">       ** Deducted Bye to balance batting</t>
  </si>
  <si>
    <t xml:space="preserve">    *** All Out. Player Short</t>
  </si>
  <si>
    <t>Tea Tree Gully    ****</t>
  </si>
  <si>
    <t>Eleven player team rounds  2 and 5</t>
  </si>
  <si>
    <t>Twelve player team rounds 1, 3, 4, 6, 7, 8, 9, 10, 11,  and Semi Final</t>
  </si>
  <si>
    <t>McAssey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</si>
</sst>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i/>
      <sz val="9"/>
      <color indexed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Arial"/>
      <family val="2"/>
    </font>
    <font>
      <b/>
      <i/>
      <sz val="8"/>
      <color indexed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6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righ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right"/>
    </xf>
    <xf numFmtId="0" fontId="16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right"/>
    </xf>
    <xf numFmtId="0" fontId="0" fillId="0" borderId="0" xfId="0" applyFont="1"/>
    <xf numFmtId="0" fontId="0" fillId="0" borderId="0" xfId="0" applyAlignment="1"/>
    <xf numFmtId="0" fontId="1" fillId="0" borderId="0" xfId="0" applyFont="1" applyAlignment="1"/>
    <xf numFmtId="0" fontId="0" fillId="0" borderId="1" xfId="0" applyBorder="1"/>
    <xf numFmtId="164" fontId="1" fillId="0" borderId="0" xfId="0" applyNumberFormat="1" applyFont="1" applyAlignment="1">
      <alignment horizontal="right"/>
    </xf>
    <xf numFmtId="0" fontId="8" fillId="0" borderId="1" xfId="0" applyFont="1" applyBorder="1" applyAlignment="1">
      <alignment horizontal="right"/>
    </xf>
    <xf numFmtId="0" fontId="19" fillId="0" borderId="0" xfId="0" applyFont="1"/>
    <xf numFmtId="0" fontId="15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" fontId="3" fillId="0" borderId="0" xfId="0" applyNumberFormat="1" applyFont="1" applyAlignment="1">
      <alignment horizontal="right"/>
    </xf>
    <xf numFmtId="0" fontId="1" fillId="0" borderId="1" xfId="0" applyFont="1" applyFill="1" applyBorder="1" applyAlignment="1">
      <alignment horizontal="right"/>
    </xf>
    <xf numFmtId="0" fontId="2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79C87-90D4-41DB-B48E-CC1586D7F625}">
  <dimension ref="A1:O44"/>
  <sheetViews>
    <sheetView topLeftCell="A14" zoomScaleNormal="100" workbookViewId="0">
      <selection activeCell="A2" sqref="A2:O45"/>
    </sheetView>
  </sheetViews>
  <sheetFormatPr defaultRowHeight="15" x14ac:dyDescent="0.25"/>
  <cols>
    <col min="1" max="1" width="15" style="1" customWidth="1"/>
    <col min="2" max="2" width="5.42578125" style="2" customWidth="1"/>
    <col min="3" max="3" width="4.28515625" style="2" customWidth="1"/>
    <col min="4" max="4" width="4.5703125" style="2" customWidth="1"/>
    <col min="5" max="5" width="5.85546875" style="2" customWidth="1"/>
    <col min="6" max="6" width="6.5703125" style="2" customWidth="1"/>
    <col min="7" max="7" width="2.28515625" style="3" customWidth="1"/>
    <col min="8" max="8" width="6.7109375" style="2" customWidth="1"/>
    <col min="9" max="9" width="8.42578125" style="2" customWidth="1"/>
    <col min="10" max="11" width="4.7109375" style="2" customWidth="1"/>
    <col min="12" max="15" width="4.28515625" style="2" customWidth="1"/>
  </cols>
  <sheetData>
    <row r="1" spans="1:14" x14ac:dyDescent="0.25">
      <c r="B1" s="7" t="s">
        <v>38</v>
      </c>
    </row>
    <row r="2" spans="1:14" x14ac:dyDescent="0.25">
      <c r="B2" s="2" t="s">
        <v>1</v>
      </c>
      <c r="D2" s="2" t="s">
        <v>2</v>
      </c>
      <c r="E2" s="2" t="s">
        <v>3</v>
      </c>
      <c r="F2" s="2" t="s">
        <v>4</v>
      </c>
      <c r="H2" s="2" t="s">
        <v>5</v>
      </c>
      <c r="I2" s="2" t="s">
        <v>6</v>
      </c>
      <c r="J2" s="2">
        <v>100</v>
      </c>
      <c r="K2" s="2">
        <v>50</v>
      </c>
      <c r="L2" s="2" t="s">
        <v>7</v>
      </c>
      <c r="M2" s="2" t="s">
        <v>8</v>
      </c>
      <c r="N2" s="3" t="s">
        <v>9</v>
      </c>
    </row>
    <row r="3" spans="1:14" x14ac:dyDescent="0.25">
      <c r="N3" s="3"/>
    </row>
    <row r="4" spans="1:14" x14ac:dyDescent="0.25">
      <c r="A4" s="1" t="s">
        <v>171</v>
      </c>
      <c r="B4" s="2">
        <v>2</v>
      </c>
      <c r="D4" s="2">
        <v>2</v>
      </c>
      <c r="E4" s="2">
        <v>1</v>
      </c>
      <c r="F4" s="2">
        <v>146</v>
      </c>
      <c r="G4" s="3" t="s">
        <v>33</v>
      </c>
      <c r="H4" s="2">
        <v>147</v>
      </c>
      <c r="I4" s="4">
        <f>H4/(D4-E4)</f>
        <v>147</v>
      </c>
      <c r="J4" s="2">
        <v>1</v>
      </c>
      <c r="K4" s="2" t="s">
        <v>34</v>
      </c>
      <c r="L4" s="2">
        <v>1</v>
      </c>
      <c r="M4" s="2" t="s">
        <v>34</v>
      </c>
      <c r="N4" s="2" t="s">
        <v>34</v>
      </c>
    </row>
    <row r="5" spans="1:14" x14ac:dyDescent="0.25">
      <c r="A5" s="1" t="s">
        <v>10</v>
      </c>
      <c r="B5" s="2">
        <v>12</v>
      </c>
      <c r="D5" s="2">
        <v>14</v>
      </c>
      <c r="E5" s="2" t="s">
        <v>34</v>
      </c>
      <c r="F5" s="2">
        <v>97</v>
      </c>
      <c r="H5" s="2">
        <v>456</v>
      </c>
      <c r="I5" s="4">
        <v>32.57</v>
      </c>
      <c r="J5" s="2" t="s">
        <v>34</v>
      </c>
      <c r="K5" s="2">
        <v>4</v>
      </c>
      <c r="L5" s="2">
        <v>14</v>
      </c>
      <c r="M5" s="2">
        <v>4</v>
      </c>
      <c r="N5" s="2" t="s">
        <v>34</v>
      </c>
    </row>
    <row r="6" spans="1:14" x14ac:dyDescent="0.25">
      <c r="A6" s="1" t="s">
        <v>28</v>
      </c>
      <c r="B6" s="2">
        <v>10</v>
      </c>
      <c r="D6" s="2">
        <v>12</v>
      </c>
      <c r="E6" s="2">
        <v>1</v>
      </c>
      <c r="F6" s="2">
        <v>63</v>
      </c>
      <c r="H6" s="2">
        <v>312</v>
      </c>
      <c r="I6" s="4">
        <f>H6/(D6-E6)</f>
        <v>28.363636363636363</v>
      </c>
      <c r="J6" s="2" t="s">
        <v>34</v>
      </c>
      <c r="K6" s="2">
        <v>1</v>
      </c>
      <c r="L6" s="2">
        <v>1</v>
      </c>
      <c r="M6" s="2" t="s">
        <v>34</v>
      </c>
      <c r="N6" s="2" t="s">
        <v>34</v>
      </c>
    </row>
    <row r="7" spans="1:14" x14ac:dyDescent="0.25">
      <c r="A7" s="1" t="s">
        <v>13</v>
      </c>
      <c r="B7" s="2">
        <v>9</v>
      </c>
      <c r="D7" s="2">
        <v>10</v>
      </c>
      <c r="E7" s="2" t="s">
        <v>34</v>
      </c>
      <c r="F7" s="2">
        <v>93</v>
      </c>
      <c r="H7" s="2">
        <v>281</v>
      </c>
      <c r="I7" s="4">
        <v>28.1</v>
      </c>
      <c r="J7" s="2" t="s">
        <v>34</v>
      </c>
      <c r="K7" s="2">
        <v>1</v>
      </c>
      <c r="L7" s="2">
        <v>1</v>
      </c>
      <c r="M7" s="2" t="s">
        <v>34</v>
      </c>
      <c r="N7" s="2">
        <v>1</v>
      </c>
    </row>
    <row r="8" spans="1:14" x14ac:dyDescent="0.25">
      <c r="A8" s="1" t="s">
        <v>39</v>
      </c>
      <c r="B8" s="2">
        <v>11</v>
      </c>
      <c r="D8" s="2">
        <v>12</v>
      </c>
      <c r="E8" s="2">
        <v>1</v>
      </c>
      <c r="F8" s="2">
        <v>90</v>
      </c>
      <c r="H8" s="2">
        <v>303</v>
      </c>
      <c r="I8" s="4">
        <f>H8/(D8-E8)</f>
        <v>27.545454545454547</v>
      </c>
      <c r="J8" s="2" t="s">
        <v>34</v>
      </c>
      <c r="K8" s="2">
        <v>2</v>
      </c>
      <c r="L8" s="2">
        <v>1</v>
      </c>
      <c r="M8" s="2" t="s">
        <v>34</v>
      </c>
      <c r="N8" s="2" t="s">
        <v>34</v>
      </c>
    </row>
    <row r="9" spans="1:14" x14ac:dyDescent="0.25">
      <c r="A9" s="1" t="s">
        <v>12</v>
      </c>
      <c r="B9" s="2">
        <v>11.5</v>
      </c>
      <c r="D9" s="2">
        <v>13</v>
      </c>
      <c r="E9" s="2">
        <v>2</v>
      </c>
      <c r="F9" s="2">
        <v>100</v>
      </c>
      <c r="G9" s="3" t="s">
        <v>33</v>
      </c>
      <c r="H9" s="2">
        <v>262</v>
      </c>
      <c r="I9" s="4">
        <f>H9/(D9-E9)</f>
        <v>23.818181818181817</v>
      </c>
      <c r="J9" s="2">
        <v>1</v>
      </c>
      <c r="K9" s="2">
        <v>1</v>
      </c>
      <c r="L9" s="2">
        <v>4</v>
      </c>
      <c r="M9" s="2" t="s">
        <v>34</v>
      </c>
      <c r="N9" s="2">
        <v>2</v>
      </c>
    </row>
    <row r="10" spans="1:14" x14ac:dyDescent="0.25">
      <c r="A10" s="1" t="s">
        <v>14</v>
      </c>
      <c r="B10" s="2">
        <v>12</v>
      </c>
      <c r="D10" s="2">
        <v>12</v>
      </c>
      <c r="E10" s="2">
        <v>3</v>
      </c>
      <c r="F10" s="2">
        <v>39</v>
      </c>
      <c r="H10" s="2">
        <v>205</v>
      </c>
      <c r="I10" s="4">
        <f>H10/(D10-E10)</f>
        <v>22.777777777777779</v>
      </c>
      <c r="J10" s="2" t="s">
        <v>34</v>
      </c>
      <c r="K10" s="2" t="s">
        <v>34</v>
      </c>
      <c r="L10" s="2">
        <v>3</v>
      </c>
      <c r="M10" s="2" t="s">
        <v>34</v>
      </c>
      <c r="N10" s="2">
        <v>1</v>
      </c>
    </row>
    <row r="11" spans="1:14" x14ac:dyDescent="0.25">
      <c r="A11" s="1" t="s">
        <v>40</v>
      </c>
      <c r="B11" s="2">
        <v>12</v>
      </c>
      <c r="D11" s="2">
        <v>13</v>
      </c>
      <c r="E11" s="2">
        <v>1</v>
      </c>
      <c r="F11" s="2">
        <v>72</v>
      </c>
      <c r="G11" s="3" t="s">
        <v>33</v>
      </c>
      <c r="H11" s="2">
        <v>244</v>
      </c>
      <c r="I11" s="4">
        <f>H11/(D11-E11)</f>
        <v>20.333333333333332</v>
      </c>
      <c r="J11" s="2" t="s">
        <v>34</v>
      </c>
      <c r="K11" s="2">
        <v>1</v>
      </c>
      <c r="L11" s="2">
        <v>3</v>
      </c>
      <c r="M11" s="2" t="s">
        <v>34</v>
      </c>
      <c r="N11" s="2">
        <v>1</v>
      </c>
    </row>
    <row r="12" spans="1:14" x14ac:dyDescent="0.25">
      <c r="A12" s="1" t="s">
        <v>15</v>
      </c>
      <c r="B12" s="2">
        <v>8</v>
      </c>
      <c r="D12" s="2">
        <v>9</v>
      </c>
      <c r="E12" s="2">
        <v>1</v>
      </c>
      <c r="F12" s="2">
        <v>36</v>
      </c>
      <c r="H12" s="2">
        <v>139</v>
      </c>
      <c r="I12" s="4">
        <f>H12/(D12-E12)</f>
        <v>17.375</v>
      </c>
      <c r="J12" s="2" t="s">
        <v>34</v>
      </c>
      <c r="K12" s="2" t="s">
        <v>34</v>
      </c>
      <c r="L12" s="2">
        <v>1</v>
      </c>
      <c r="M12" s="2" t="s">
        <v>34</v>
      </c>
      <c r="N12" s="2" t="s">
        <v>34</v>
      </c>
    </row>
    <row r="13" spans="1:14" x14ac:dyDescent="0.25">
      <c r="A13" s="1" t="s">
        <v>11</v>
      </c>
      <c r="B13" s="2">
        <v>9</v>
      </c>
      <c r="D13" s="2">
        <v>9</v>
      </c>
      <c r="E13" s="2" t="s">
        <v>34</v>
      </c>
      <c r="F13" s="2">
        <v>25</v>
      </c>
      <c r="H13" s="2">
        <v>98</v>
      </c>
      <c r="I13" s="4">
        <v>10.89</v>
      </c>
      <c r="J13" s="2" t="s">
        <v>34</v>
      </c>
      <c r="K13" s="2" t="s">
        <v>34</v>
      </c>
      <c r="L13" s="2">
        <v>8</v>
      </c>
      <c r="M13" s="2" t="s">
        <v>34</v>
      </c>
      <c r="N13" s="2">
        <v>1</v>
      </c>
    </row>
    <row r="14" spans="1:14" x14ac:dyDescent="0.25">
      <c r="A14" s="1" t="s">
        <v>182</v>
      </c>
      <c r="B14" s="2">
        <v>4</v>
      </c>
      <c r="D14" s="2">
        <v>4</v>
      </c>
      <c r="E14" s="2" t="s">
        <v>34</v>
      </c>
      <c r="F14" s="2">
        <v>16</v>
      </c>
      <c r="H14" s="2">
        <v>38</v>
      </c>
      <c r="I14" s="4">
        <v>9.5</v>
      </c>
      <c r="J14" s="2" t="s">
        <v>34</v>
      </c>
      <c r="K14" s="2" t="s">
        <v>34</v>
      </c>
      <c r="L14" s="2">
        <v>1</v>
      </c>
      <c r="M14" s="2" t="s">
        <v>34</v>
      </c>
      <c r="N14" s="2" t="s">
        <v>34</v>
      </c>
    </row>
    <row r="15" spans="1:14" x14ac:dyDescent="0.25">
      <c r="A15" s="1" t="s">
        <v>32</v>
      </c>
      <c r="B15" s="2">
        <v>10</v>
      </c>
      <c r="D15" s="2">
        <v>10</v>
      </c>
      <c r="E15" s="2">
        <v>3</v>
      </c>
      <c r="F15" s="2">
        <v>19</v>
      </c>
      <c r="H15" s="2">
        <v>64</v>
      </c>
      <c r="I15" s="4">
        <f>H15/(D15-E15)</f>
        <v>9.1428571428571423</v>
      </c>
      <c r="J15" s="2" t="s">
        <v>34</v>
      </c>
      <c r="K15" s="2" t="s">
        <v>34</v>
      </c>
      <c r="L15" s="2">
        <v>4</v>
      </c>
      <c r="M15" s="2" t="s">
        <v>34</v>
      </c>
      <c r="N15" s="2" t="s">
        <v>34</v>
      </c>
    </row>
    <row r="16" spans="1:14" x14ac:dyDescent="0.25">
      <c r="A16" s="1" t="s">
        <v>17</v>
      </c>
      <c r="B16" s="2">
        <v>11</v>
      </c>
      <c r="D16" s="2">
        <v>10</v>
      </c>
      <c r="E16" s="2">
        <v>4</v>
      </c>
      <c r="F16" s="2">
        <v>13</v>
      </c>
      <c r="H16" s="2">
        <v>33</v>
      </c>
      <c r="I16" s="4">
        <f>H16/(D16-E16)</f>
        <v>5.5</v>
      </c>
      <c r="J16" s="2" t="s">
        <v>34</v>
      </c>
      <c r="K16" s="2" t="s">
        <v>34</v>
      </c>
      <c r="L16" s="2">
        <v>2</v>
      </c>
      <c r="M16" s="2" t="s">
        <v>34</v>
      </c>
      <c r="N16" s="2">
        <v>2</v>
      </c>
    </row>
    <row r="17" spans="1:15" x14ac:dyDescent="0.25">
      <c r="A17" s="1" t="s">
        <v>46</v>
      </c>
      <c r="B17" s="2">
        <v>2.5</v>
      </c>
      <c r="D17" s="2">
        <v>3</v>
      </c>
      <c r="E17" s="2" t="s">
        <v>34</v>
      </c>
      <c r="F17" s="2">
        <v>8</v>
      </c>
      <c r="H17" s="2">
        <v>8</v>
      </c>
      <c r="I17" s="4">
        <v>2.67</v>
      </c>
      <c r="J17" s="2" t="s">
        <v>34</v>
      </c>
      <c r="K17" s="2" t="s">
        <v>34</v>
      </c>
      <c r="L17" s="2">
        <v>2</v>
      </c>
      <c r="M17" s="2" t="s">
        <v>34</v>
      </c>
      <c r="N17" s="2">
        <v>2</v>
      </c>
    </row>
    <row r="18" spans="1:15" x14ac:dyDescent="0.25">
      <c r="A18" s="1" t="s">
        <v>51</v>
      </c>
      <c r="B18" s="2">
        <v>2</v>
      </c>
      <c r="D18" s="2">
        <v>2</v>
      </c>
      <c r="E18" s="2">
        <v>1</v>
      </c>
      <c r="F18" s="2">
        <v>1</v>
      </c>
      <c r="G18" s="3" t="s">
        <v>33</v>
      </c>
      <c r="H18" s="2">
        <v>2</v>
      </c>
      <c r="I18" s="4">
        <f>H18/(D18-E18)</f>
        <v>2</v>
      </c>
      <c r="J18" s="2" t="s">
        <v>34</v>
      </c>
      <c r="K18" s="2" t="s">
        <v>34</v>
      </c>
      <c r="L18" s="2" t="s">
        <v>34</v>
      </c>
      <c r="M18" s="2" t="s">
        <v>34</v>
      </c>
      <c r="N18" s="2" t="s">
        <v>34</v>
      </c>
    </row>
    <row r="19" spans="1:15" x14ac:dyDescent="0.25">
      <c r="A19" s="1" t="s">
        <v>29</v>
      </c>
      <c r="B19" s="2">
        <v>3</v>
      </c>
      <c r="D19" s="2">
        <v>4</v>
      </c>
      <c r="E19" s="2" t="s">
        <v>34</v>
      </c>
      <c r="F19" s="2">
        <v>5</v>
      </c>
      <c r="H19" s="2">
        <v>5</v>
      </c>
      <c r="I19" s="4">
        <v>1.25</v>
      </c>
      <c r="J19" s="2" t="s">
        <v>34</v>
      </c>
      <c r="K19" s="2" t="s">
        <v>34</v>
      </c>
      <c r="L19" s="2">
        <v>2</v>
      </c>
      <c r="M19" s="2" t="s">
        <v>34</v>
      </c>
      <c r="N19" s="2">
        <v>3</v>
      </c>
    </row>
    <row r="20" spans="1:15" x14ac:dyDescent="0.25">
      <c r="A20" s="1" t="s">
        <v>31</v>
      </c>
      <c r="B20" s="2">
        <v>1</v>
      </c>
      <c r="D20" s="2">
        <v>1</v>
      </c>
      <c r="E20" s="2">
        <v>1</v>
      </c>
      <c r="F20" s="2">
        <v>40</v>
      </c>
      <c r="G20" s="3" t="s">
        <v>33</v>
      </c>
      <c r="H20" s="2">
        <v>40</v>
      </c>
      <c r="I20" s="4" t="s">
        <v>34</v>
      </c>
      <c r="J20" s="2" t="s">
        <v>34</v>
      </c>
      <c r="K20" s="2" t="s">
        <v>34</v>
      </c>
      <c r="L20" s="2" t="s">
        <v>34</v>
      </c>
      <c r="M20" s="2" t="s">
        <v>34</v>
      </c>
      <c r="N20" s="2" t="s">
        <v>34</v>
      </c>
    </row>
    <row r="21" spans="1:15" x14ac:dyDescent="0.25">
      <c r="A21" s="1" t="s">
        <v>18</v>
      </c>
      <c r="B21" s="2">
        <v>2</v>
      </c>
      <c r="D21" s="2">
        <v>1</v>
      </c>
      <c r="E21" s="2">
        <v>1</v>
      </c>
      <c r="F21" s="2">
        <v>2</v>
      </c>
      <c r="G21" s="3" t="s">
        <v>33</v>
      </c>
      <c r="H21" s="2">
        <v>2</v>
      </c>
      <c r="I21" s="4" t="s">
        <v>34</v>
      </c>
      <c r="J21" s="2" t="s">
        <v>34</v>
      </c>
      <c r="K21" s="2" t="s">
        <v>34</v>
      </c>
      <c r="L21" s="2" t="s">
        <v>34</v>
      </c>
      <c r="M21" s="2" t="s">
        <v>34</v>
      </c>
      <c r="N21" s="2" t="s">
        <v>34</v>
      </c>
    </row>
    <row r="23" spans="1:15" x14ac:dyDescent="0.25">
      <c r="B23" s="5">
        <f>SUM(B4:B21)</f>
        <v>132</v>
      </c>
      <c r="C23" s="5"/>
      <c r="D23" s="5">
        <f>SUM(D4:D21)</f>
        <v>141</v>
      </c>
      <c r="E23" s="5">
        <f>SUM(E4:E21)</f>
        <v>20</v>
      </c>
      <c r="F23" s="5"/>
      <c r="G23" s="5"/>
      <c r="H23" s="5"/>
      <c r="I23" s="5"/>
      <c r="J23" s="5">
        <f>SUM(J4:J22)</f>
        <v>2</v>
      </c>
      <c r="K23" s="5">
        <f>SUM(K4:K22)</f>
        <v>10</v>
      </c>
      <c r="L23" s="5">
        <f>SUM(L4:L22)</f>
        <v>48</v>
      </c>
      <c r="M23" s="5">
        <f>SUM(M4:M22)</f>
        <v>4</v>
      </c>
      <c r="N23" s="5">
        <f>SUM(N4:N22)</f>
        <v>13</v>
      </c>
    </row>
    <row r="24" spans="1:15" x14ac:dyDescent="0.25">
      <c r="D24" s="6">
        <f>D23-E23</f>
        <v>121</v>
      </c>
      <c r="H24" s="6">
        <f>SUM(H4:H23)</f>
        <v>2639</v>
      </c>
    </row>
    <row r="25" spans="1:15" x14ac:dyDescent="0.25">
      <c r="D25" s="6"/>
      <c r="H25" s="6"/>
    </row>
    <row r="26" spans="1:15" x14ac:dyDescent="0.25">
      <c r="A26" s="14" t="s">
        <v>329</v>
      </c>
      <c r="D26" s="6"/>
      <c r="H26" s="6"/>
    </row>
    <row r="27" spans="1:15" x14ac:dyDescent="0.25">
      <c r="D27" s="6"/>
      <c r="H27" s="6"/>
    </row>
    <row r="28" spans="1:15" x14ac:dyDescent="0.25">
      <c r="B28" s="2" t="s">
        <v>19</v>
      </c>
      <c r="C28" s="2" t="s">
        <v>20</v>
      </c>
      <c r="D28" s="2" t="s">
        <v>21</v>
      </c>
      <c r="E28" s="2" t="s">
        <v>22</v>
      </c>
      <c r="F28" s="2" t="s">
        <v>23</v>
      </c>
      <c r="H28" s="2" t="s">
        <v>6</v>
      </c>
      <c r="I28" s="2" t="s">
        <v>24</v>
      </c>
      <c r="J28" s="2" t="s">
        <v>25</v>
      </c>
      <c r="K28" s="2" t="s">
        <v>26</v>
      </c>
      <c r="L28" s="2" t="s">
        <v>20</v>
      </c>
      <c r="M28" s="2" t="s">
        <v>7</v>
      </c>
      <c r="N28" s="2" t="s">
        <v>27</v>
      </c>
      <c r="O28" s="2" t="s">
        <v>8</v>
      </c>
    </row>
    <row r="30" spans="1:15" x14ac:dyDescent="0.25">
      <c r="A30" s="1" t="s">
        <v>15</v>
      </c>
      <c r="B30" s="2">
        <v>89</v>
      </c>
      <c r="D30" s="2">
        <v>5</v>
      </c>
      <c r="E30" s="2">
        <v>408</v>
      </c>
      <c r="F30" s="2">
        <v>12</v>
      </c>
      <c r="H30" s="4">
        <f t="shared" ref="H30:H40" si="0">E30/F30</f>
        <v>34</v>
      </c>
      <c r="I30" s="2" t="s">
        <v>281</v>
      </c>
      <c r="J30" s="2" t="s">
        <v>34</v>
      </c>
      <c r="K30" s="2" t="s">
        <v>34</v>
      </c>
      <c r="L30" s="2">
        <v>4</v>
      </c>
      <c r="M30" s="2">
        <v>6</v>
      </c>
      <c r="N30" s="2">
        <v>2</v>
      </c>
      <c r="O30" s="2" t="s">
        <v>34</v>
      </c>
    </row>
    <row r="31" spans="1:15" x14ac:dyDescent="0.25">
      <c r="A31" s="1" t="s">
        <v>40</v>
      </c>
      <c r="B31" s="2">
        <v>95</v>
      </c>
      <c r="C31" s="2">
        <v>2</v>
      </c>
      <c r="D31" s="2">
        <v>5</v>
      </c>
      <c r="E31" s="2">
        <v>430</v>
      </c>
      <c r="F31" s="2">
        <v>11</v>
      </c>
      <c r="H31" s="4">
        <f t="shared" si="0"/>
        <v>39.090909090909093</v>
      </c>
      <c r="I31" s="2" t="s">
        <v>331</v>
      </c>
      <c r="J31" s="2" t="s">
        <v>34</v>
      </c>
      <c r="K31" s="2" t="s">
        <v>34</v>
      </c>
      <c r="L31" s="2">
        <v>1</v>
      </c>
      <c r="M31" s="2">
        <v>9</v>
      </c>
      <c r="N31" s="2" t="s">
        <v>34</v>
      </c>
      <c r="O31" s="2">
        <v>1</v>
      </c>
    </row>
    <row r="32" spans="1:15" x14ac:dyDescent="0.25">
      <c r="A32" s="1" t="s">
        <v>18</v>
      </c>
      <c r="B32" s="2">
        <v>18</v>
      </c>
      <c r="D32" s="2">
        <v>1</v>
      </c>
      <c r="E32" s="2">
        <v>118</v>
      </c>
      <c r="F32" s="2">
        <v>3</v>
      </c>
      <c r="H32" s="4">
        <f t="shared" si="0"/>
        <v>39.333333333333336</v>
      </c>
      <c r="I32" s="2" t="s">
        <v>300</v>
      </c>
      <c r="J32" s="2" t="s">
        <v>34</v>
      </c>
      <c r="K32" s="2" t="s">
        <v>34</v>
      </c>
      <c r="L32" s="2" t="s">
        <v>34</v>
      </c>
      <c r="M32" s="2">
        <v>3</v>
      </c>
      <c r="N32" s="2" t="s">
        <v>34</v>
      </c>
      <c r="O32" s="2" t="s">
        <v>34</v>
      </c>
    </row>
    <row r="33" spans="1:15" x14ac:dyDescent="0.25">
      <c r="A33" s="1" t="s">
        <v>17</v>
      </c>
      <c r="B33" s="2">
        <v>109</v>
      </c>
      <c r="D33" s="2">
        <v>9</v>
      </c>
      <c r="E33" s="2">
        <v>572</v>
      </c>
      <c r="F33" s="2">
        <v>14</v>
      </c>
      <c r="H33" s="4">
        <f t="shared" si="0"/>
        <v>40.857142857142854</v>
      </c>
      <c r="I33" s="2" t="s">
        <v>299</v>
      </c>
      <c r="J33" s="2" t="s">
        <v>34</v>
      </c>
      <c r="K33" s="2" t="s">
        <v>34</v>
      </c>
      <c r="L33" s="2">
        <v>2</v>
      </c>
      <c r="M33" s="2">
        <v>12</v>
      </c>
      <c r="N33" s="2" t="s">
        <v>34</v>
      </c>
      <c r="O33" s="2" t="s">
        <v>34</v>
      </c>
    </row>
    <row r="34" spans="1:15" x14ac:dyDescent="0.25">
      <c r="A34" s="1" t="s">
        <v>13</v>
      </c>
      <c r="B34" s="2">
        <v>156</v>
      </c>
      <c r="C34" s="2">
        <v>2</v>
      </c>
      <c r="D34" s="2">
        <v>17</v>
      </c>
      <c r="E34" s="2">
        <v>551</v>
      </c>
      <c r="F34" s="2">
        <v>13</v>
      </c>
      <c r="H34" s="4">
        <f t="shared" si="0"/>
        <v>42.384615384615387</v>
      </c>
      <c r="I34" s="2" t="s">
        <v>330</v>
      </c>
      <c r="J34" s="2">
        <v>1</v>
      </c>
      <c r="K34" s="2" t="s">
        <v>34</v>
      </c>
      <c r="L34" s="2">
        <v>5</v>
      </c>
      <c r="M34" s="2">
        <v>5</v>
      </c>
      <c r="N34" s="2">
        <v>2</v>
      </c>
      <c r="O34" s="2">
        <v>1</v>
      </c>
    </row>
    <row r="35" spans="1:15" x14ac:dyDescent="0.25">
      <c r="A35" s="1" t="s">
        <v>12</v>
      </c>
      <c r="B35" s="2">
        <v>26</v>
      </c>
      <c r="D35" s="2">
        <v>1</v>
      </c>
      <c r="E35" s="2">
        <v>144</v>
      </c>
      <c r="F35" s="2">
        <v>3</v>
      </c>
      <c r="H35" s="4">
        <f t="shared" si="0"/>
        <v>48</v>
      </c>
      <c r="I35" s="2" t="s">
        <v>298</v>
      </c>
      <c r="J35" s="2" t="s">
        <v>34</v>
      </c>
      <c r="K35" s="2" t="s">
        <v>34</v>
      </c>
      <c r="L35" s="2">
        <v>1</v>
      </c>
      <c r="M35" s="2">
        <v>1</v>
      </c>
      <c r="N35" s="2">
        <v>1</v>
      </c>
      <c r="O35" s="2" t="s">
        <v>34</v>
      </c>
    </row>
    <row r="36" spans="1:15" x14ac:dyDescent="0.25">
      <c r="A36" s="1" t="s">
        <v>11</v>
      </c>
      <c r="B36" s="2">
        <v>9</v>
      </c>
      <c r="D36" s="2">
        <v>1</v>
      </c>
      <c r="E36" s="2">
        <v>51</v>
      </c>
      <c r="F36" s="2">
        <v>1</v>
      </c>
      <c r="H36" s="4">
        <f t="shared" si="0"/>
        <v>51</v>
      </c>
      <c r="I36" s="2" t="s">
        <v>315</v>
      </c>
      <c r="J36" s="2" t="s">
        <v>34</v>
      </c>
      <c r="K36" s="2" t="s">
        <v>34</v>
      </c>
      <c r="L36" s="2" t="s">
        <v>34</v>
      </c>
      <c r="M36" s="2">
        <v>1</v>
      </c>
      <c r="N36" s="2" t="s">
        <v>34</v>
      </c>
      <c r="O36" s="2" t="s">
        <v>34</v>
      </c>
    </row>
    <row r="37" spans="1:15" x14ac:dyDescent="0.25">
      <c r="A37" s="1" t="s">
        <v>31</v>
      </c>
      <c r="B37" s="2">
        <v>6</v>
      </c>
      <c r="D37" s="2" t="s">
        <v>34</v>
      </c>
      <c r="E37" s="2">
        <v>55</v>
      </c>
      <c r="F37" s="2">
        <v>1</v>
      </c>
      <c r="H37" s="4">
        <f t="shared" si="0"/>
        <v>55</v>
      </c>
      <c r="I37" s="2" t="s">
        <v>41</v>
      </c>
      <c r="J37" s="2" t="s">
        <v>34</v>
      </c>
      <c r="K37" s="2" t="s">
        <v>34</v>
      </c>
      <c r="L37" s="2">
        <v>1</v>
      </c>
      <c r="M37" s="2" t="s">
        <v>34</v>
      </c>
      <c r="N37" s="2" t="s">
        <v>34</v>
      </c>
      <c r="O37" s="2" t="s">
        <v>34</v>
      </c>
    </row>
    <row r="38" spans="1:15" x14ac:dyDescent="0.25">
      <c r="A38" s="1" t="s">
        <v>14</v>
      </c>
      <c r="B38" s="2">
        <v>149</v>
      </c>
      <c r="C38" s="2">
        <v>3</v>
      </c>
      <c r="D38" s="2">
        <v>20</v>
      </c>
      <c r="E38" s="2">
        <v>659</v>
      </c>
      <c r="F38" s="2">
        <v>11</v>
      </c>
      <c r="H38" s="4">
        <f t="shared" si="0"/>
        <v>59.909090909090907</v>
      </c>
      <c r="I38" s="2" t="s">
        <v>235</v>
      </c>
      <c r="J38" s="2" t="s">
        <v>34</v>
      </c>
      <c r="K38" s="2" t="s">
        <v>34</v>
      </c>
      <c r="L38" s="2">
        <v>5</v>
      </c>
      <c r="M38" s="2">
        <v>6</v>
      </c>
      <c r="N38" s="2" t="s">
        <v>34</v>
      </c>
      <c r="O38" s="2" t="s">
        <v>34</v>
      </c>
    </row>
    <row r="39" spans="1:15" x14ac:dyDescent="0.25">
      <c r="A39" s="1" t="s">
        <v>32</v>
      </c>
      <c r="B39" s="2">
        <v>92</v>
      </c>
      <c r="C39" s="2">
        <v>2</v>
      </c>
      <c r="D39" s="2">
        <v>6</v>
      </c>
      <c r="E39" s="2">
        <v>465</v>
      </c>
      <c r="F39" s="2">
        <v>7</v>
      </c>
      <c r="H39" s="4">
        <f t="shared" si="0"/>
        <v>66.428571428571431</v>
      </c>
      <c r="I39" s="2" t="s">
        <v>226</v>
      </c>
      <c r="J39" s="2" t="s">
        <v>34</v>
      </c>
      <c r="K39" s="2" t="s">
        <v>34</v>
      </c>
      <c r="L39" s="2">
        <v>1</v>
      </c>
      <c r="M39" s="2">
        <v>4</v>
      </c>
      <c r="N39" s="2" t="s">
        <v>34</v>
      </c>
      <c r="O39" s="2">
        <v>2</v>
      </c>
    </row>
    <row r="40" spans="1:15" x14ac:dyDescent="0.25">
      <c r="A40" s="1" t="s">
        <v>51</v>
      </c>
      <c r="B40" s="2">
        <v>25</v>
      </c>
      <c r="D40" s="2">
        <v>2</v>
      </c>
      <c r="E40" s="2">
        <v>141</v>
      </c>
      <c r="F40" s="2">
        <v>2</v>
      </c>
      <c r="H40" s="4">
        <f t="shared" si="0"/>
        <v>70.5</v>
      </c>
      <c r="I40" s="2" t="s">
        <v>302</v>
      </c>
      <c r="J40" s="2" t="s">
        <v>34</v>
      </c>
      <c r="K40" s="2" t="s">
        <v>34</v>
      </c>
      <c r="L40" s="2">
        <v>1</v>
      </c>
      <c r="M40" s="2">
        <v>1</v>
      </c>
      <c r="N40" s="2" t="s">
        <v>34</v>
      </c>
      <c r="O40" s="2" t="s">
        <v>34</v>
      </c>
    </row>
    <row r="41" spans="1:15" x14ac:dyDescent="0.25">
      <c r="A41" s="1" t="s">
        <v>171</v>
      </c>
      <c r="B41" s="2">
        <v>1</v>
      </c>
      <c r="D41" s="2" t="s">
        <v>34</v>
      </c>
      <c r="E41" s="2">
        <v>9</v>
      </c>
      <c r="F41" s="2" t="s">
        <v>34</v>
      </c>
      <c r="H41" s="4" t="s">
        <v>34</v>
      </c>
      <c r="I41" s="2" t="s">
        <v>34</v>
      </c>
      <c r="J41" s="2" t="s">
        <v>34</v>
      </c>
      <c r="K41" s="2" t="s">
        <v>34</v>
      </c>
      <c r="L41" s="2" t="s">
        <v>34</v>
      </c>
      <c r="M41" s="2" t="s">
        <v>34</v>
      </c>
      <c r="N41" s="2" t="s">
        <v>34</v>
      </c>
      <c r="O41" s="2" t="s">
        <v>34</v>
      </c>
    </row>
    <row r="43" spans="1:15" x14ac:dyDescent="0.25">
      <c r="B43" s="2">
        <f>SUM(B30:B41)</f>
        <v>775</v>
      </c>
      <c r="C43" s="2">
        <f t="shared" ref="C43:F43" si="1">SUM(C30:C41)</f>
        <v>9</v>
      </c>
      <c r="D43" s="2">
        <f t="shared" si="1"/>
        <v>67</v>
      </c>
      <c r="E43" s="37">
        <f t="shared" si="1"/>
        <v>3603</v>
      </c>
      <c r="F43" s="37">
        <f t="shared" si="1"/>
        <v>78</v>
      </c>
      <c r="G43" s="2"/>
      <c r="J43" s="2">
        <f>SUM(J30:J41)</f>
        <v>1</v>
      </c>
      <c r="L43" s="2">
        <f>SUM(L30:L40)</f>
        <v>21</v>
      </c>
      <c r="M43" s="2">
        <f t="shared" ref="M43" si="2">SUM(M30:M40)</f>
        <v>48</v>
      </c>
      <c r="N43" s="2">
        <f>SUM(N30:N41)</f>
        <v>5</v>
      </c>
      <c r="O43" s="2">
        <f>SUM(O30:O41)</f>
        <v>4</v>
      </c>
    </row>
    <row r="44" spans="1:15" x14ac:dyDescent="0.25">
      <c r="L44" s="6">
        <f>SUM(L43:O43)</f>
        <v>78</v>
      </c>
    </row>
  </sheetData>
  <sortState xmlns:xlrd2="http://schemas.microsoft.com/office/spreadsheetml/2017/richdata2" ref="A30:O40">
    <sortCondition ref="H30:H40"/>
  </sortState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&amp;CSDCC   &amp;"-,Bold Italic"1st Grade&amp;"-,Regular"   20212022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97A27-DF4F-4A27-8408-A909636388DA}">
  <dimension ref="A1:J119"/>
  <sheetViews>
    <sheetView workbookViewId="0">
      <pane ySplit="3" topLeftCell="A4" activePane="bottomLeft" state="frozen"/>
      <selection pane="bottomLeft" activeCell="N20" sqref="N20"/>
    </sheetView>
  </sheetViews>
  <sheetFormatPr defaultRowHeight="15" x14ac:dyDescent="0.25"/>
  <cols>
    <col min="1" max="1" width="7" style="12" customWidth="1"/>
    <col min="2" max="2" width="5.42578125" style="2" customWidth="1"/>
    <col min="3" max="3" width="4.7109375" style="2" customWidth="1"/>
    <col min="4" max="4" width="5.140625" style="2" customWidth="1"/>
    <col min="5" max="5" width="8.85546875" style="2" customWidth="1"/>
    <col min="6" max="6" width="6.140625" style="2" customWidth="1"/>
    <col min="7" max="10" width="6.140625" style="13" customWidth="1"/>
  </cols>
  <sheetData>
    <row r="1" spans="1:10" x14ac:dyDescent="0.25">
      <c r="E1" s="37" t="s">
        <v>42</v>
      </c>
    </row>
    <row r="2" spans="1:10" x14ac:dyDescent="0.25">
      <c r="B2" s="2" t="s">
        <v>19</v>
      </c>
      <c r="C2" s="2" t="s">
        <v>20</v>
      </c>
      <c r="D2" s="2" t="s">
        <v>21</v>
      </c>
      <c r="E2" s="2" t="s">
        <v>22</v>
      </c>
      <c r="F2" s="2" t="s">
        <v>23</v>
      </c>
      <c r="G2" s="2" t="s">
        <v>20</v>
      </c>
      <c r="H2" s="2" t="s">
        <v>7</v>
      </c>
      <c r="I2" s="2" t="s">
        <v>27</v>
      </c>
      <c r="J2" s="2" t="s">
        <v>8</v>
      </c>
    </row>
    <row r="3" spans="1:10" x14ac:dyDescent="0.25">
      <c r="A3" s="38"/>
      <c r="B3" s="31">
        <f>SUM(B7:B120)</f>
        <v>755</v>
      </c>
      <c r="C3" s="31">
        <f t="shared" ref="C3:J3" si="0">SUM(C7:C120)</f>
        <v>33</v>
      </c>
      <c r="D3" s="31">
        <f t="shared" si="0"/>
        <v>172</v>
      </c>
      <c r="E3" s="39">
        <f t="shared" si="0"/>
        <v>2127</v>
      </c>
      <c r="F3" s="39">
        <f t="shared" si="0"/>
        <v>102</v>
      </c>
      <c r="G3" s="31">
        <f t="shared" si="0"/>
        <v>21</v>
      </c>
      <c r="H3" s="31">
        <f t="shared" si="0"/>
        <v>63</v>
      </c>
      <c r="I3" s="31">
        <f t="shared" si="0"/>
        <v>17</v>
      </c>
      <c r="J3" s="31">
        <f t="shared" si="0"/>
        <v>1</v>
      </c>
    </row>
    <row r="4" spans="1:10" x14ac:dyDescent="0.25">
      <c r="E4" s="6"/>
      <c r="F4" s="6"/>
      <c r="G4" s="2"/>
      <c r="H4" s="2"/>
      <c r="I4" s="2"/>
      <c r="J4" s="2"/>
    </row>
    <row r="5" spans="1:10" x14ac:dyDescent="0.25">
      <c r="A5" s="23" t="s">
        <v>83</v>
      </c>
      <c r="C5" s="1" t="s">
        <v>18</v>
      </c>
    </row>
    <row r="6" spans="1:10" x14ac:dyDescent="0.25">
      <c r="B6" s="2" t="s">
        <v>19</v>
      </c>
      <c r="C6" s="2" t="s">
        <v>20</v>
      </c>
      <c r="D6" s="2" t="s">
        <v>21</v>
      </c>
      <c r="E6" s="2" t="s">
        <v>22</v>
      </c>
      <c r="F6" s="2" t="s">
        <v>23</v>
      </c>
      <c r="G6" s="2" t="s">
        <v>20</v>
      </c>
      <c r="H6" s="2" t="s">
        <v>7</v>
      </c>
      <c r="I6" s="2" t="s">
        <v>27</v>
      </c>
      <c r="J6" s="2" t="s">
        <v>8</v>
      </c>
    </row>
    <row r="7" spans="1:10" x14ac:dyDescent="0.25">
      <c r="A7" s="3">
        <v>1</v>
      </c>
      <c r="B7" s="2">
        <v>10</v>
      </c>
      <c r="D7" s="2" t="s">
        <v>34</v>
      </c>
      <c r="E7" s="2">
        <v>26</v>
      </c>
      <c r="F7" s="2">
        <v>2</v>
      </c>
      <c r="G7" s="2" t="s">
        <v>34</v>
      </c>
      <c r="H7" s="2">
        <v>2</v>
      </c>
      <c r="I7" s="2" t="s">
        <v>34</v>
      </c>
      <c r="J7" s="2" t="s">
        <v>34</v>
      </c>
    </row>
    <row r="8" spans="1:10" x14ac:dyDescent="0.25">
      <c r="A8" s="3">
        <v>2</v>
      </c>
      <c r="B8" s="2">
        <v>8</v>
      </c>
      <c r="C8" s="2">
        <v>4</v>
      </c>
      <c r="D8" s="2">
        <v>1</v>
      </c>
      <c r="E8" s="2">
        <v>47</v>
      </c>
      <c r="F8" s="2">
        <v>1</v>
      </c>
      <c r="G8" s="2" t="s">
        <v>34</v>
      </c>
      <c r="H8" s="2">
        <v>1</v>
      </c>
      <c r="I8" s="2" t="s">
        <v>34</v>
      </c>
      <c r="J8" s="2" t="s">
        <v>34</v>
      </c>
    </row>
    <row r="9" spans="1:10" x14ac:dyDescent="0.25">
      <c r="A9" s="3">
        <v>5</v>
      </c>
      <c r="B9" s="2">
        <v>26</v>
      </c>
      <c r="D9" s="2">
        <v>5</v>
      </c>
      <c r="E9" s="2">
        <v>79</v>
      </c>
      <c r="F9" s="2">
        <v>3</v>
      </c>
      <c r="G9" s="2" t="s">
        <v>34</v>
      </c>
      <c r="H9" s="2">
        <v>2</v>
      </c>
      <c r="I9" s="2">
        <v>1</v>
      </c>
      <c r="J9" s="2" t="s">
        <v>34</v>
      </c>
    </row>
    <row r="10" spans="1:10" x14ac:dyDescent="0.25">
      <c r="A10" s="3">
        <v>6</v>
      </c>
      <c r="B10" s="2">
        <v>22</v>
      </c>
      <c r="C10" s="2">
        <v>1</v>
      </c>
      <c r="D10" s="2">
        <v>12</v>
      </c>
      <c r="E10" s="2">
        <v>44</v>
      </c>
      <c r="F10" s="2">
        <v>2</v>
      </c>
      <c r="G10" s="2" t="s">
        <v>34</v>
      </c>
      <c r="H10" s="2">
        <v>2</v>
      </c>
      <c r="I10" s="2" t="s">
        <v>34</v>
      </c>
      <c r="J10" s="2" t="s">
        <v>34</v>
      </c>
    </row>
    <row r="11" spans="1:10" x14ac:dyDescent="0.25">
      <c r="A11" s="3">
        <v>10</v>
      </c>
      <c r="B11" s="2">
        <v>6</v>
      </c>
      <c r="D11" s="2" t="s">
        <v>34</v>
      </c>
      <c r="E11" s="2">
        <v>28</v>
      </c>
      <c r="F11" s="2" t="s">
        <v>34</v>
      </c>
      <c r="G11" s="2" t="s">
        <v>34</v>
      </c>
      <c r="H11" s="2" t="s">
        <v>34</v>
      </c>
      <c r="I11" s="2" t="s">
        <v>34</v>
      </c>
      <c r="J11" s="2" t="s">
        <v>34</v>
      </c>
    </row>
    <row r="12" spans="1:10" x14ac:dyDescent="0.25">
      <c r="A12" s="3">
        <v>11</v>
      </c>
      <c r="B12" s="2">
        <v>15</v>
      </c>
      <c r="D12" s="2">
        <v>3</v>
      </c>
      <c r="E12" s="2">
        <v>45</v>
      </c>
      <c r="F12" s="2">
        <v>1</v>
      </c>
      <c r="G12" s="2" t="s">
        <v>34</v>
      </c>
      <c r="H12" s="2" t="s">
        <v>34</v>
      </c>
      <c r="I12" s="2">
        <v>1</v>
      </c>
      <c r="J12" s="2" t="s">
        <v>34</v>
      </c>
    </row>
    <row r="13" spans="1:10" x14ac:dyDescent="0.25">
      <c r="A13" s="3">
        <v>12</v>
      </c>
      <c r="B13" s="2">
        <v>16</v>
      </c>
      <c r="C13" s="2">
        <v>5</v>
      </c>
      <c r="D13" s="2">
        <v>6</v>
      </c>
      <c r="E13" s="2">
        <v>35</v>
      </c>
      <c r="F13" s="2">
        <v>6</v>
      </c>
      <c r="G13" s="2">
        <v>1</v>
      </c>
      <c r="H13" s="2">
        <v>5</v>
      </c>
      <c r="I13" s="2" t="s">
        <v>34</v>
      </c>
      <c r="J13" s="2" t="s">
        <v>34</v>
      </c>
    </row>
    <row r="14" spans="1:10" x14ac:dyDescent="0.25">
      <c r="A14" s="19" t="s">
        <v>325</v>
      </c>
      <c r="B14" s="2">
        <v>12</v>
      </c>
      <c r="D14" s="2">
        <v>2</v>
      </c>
      <c r="E14" s="2">
        <v>31</v>
      </c>
      <c r="F14" s="2">
        <v>3</v>
      </c>
      <c r="G14" s="2" t="s">
        <v>34</v>
      </c>
      <c r="H14" s="2">
        <v>3</v>
      </c>
      <c r="I14" s="2" t="s">
        <v>34</v>
      </c>
      <c r="J14" s="2" t="s">
        <v>34</v>
      </c>
    </row>
    <row r="15" spans="1:10" x14ac:dyDescent="0.25">
      <c r="A15" s="3">
        <v>13</v>
      </c>
      <c r="B15" s="2">
        <v>30</v>
      </c>
      <c r="D15" s="2">
        <v>13</v>
      </c>
      <c r="E15" s="2">
        <v>43</v>
      </c>
      <c r="F15" s="2">
        <v>5</v>
      </c>
      <c r="G15" s="2">
        <v>2</v>
      </c>
      <c r="H15" s="2">
        <v>1</v>
      </c>
      <c r="I15" s="2">
        <v>2</v>
      </c>
      <c r="J15" s="2" t="s">
        <v>34</v>
      </c>
    </row>
    <row r="17" spans="1:10" x14ac:dyDescent="0.25">
      <c r="A17" s="3"/>
      <c r="C17" s="1" t="s">
        <v>51</v>
      </c>
      <c r="G17" s="2"/>
      <c r="H17" s="2"/>
      <c r="I17" s="2"/>
      <c r="J17" s="2"/>
    </row>
    <row r="18" spans="1:10" x14ac:dyDescent="0.25">
      <c r="A18" s="3"/>
      <c r="B18" s="2" t="s">
        <v>19</v>
      </c>
      <c r="C18" s="2" t="s">
        <v>20</v>
      </c>
      <c r="D18" s="2" t="s">
        <v>21</v>
      </c>
      <c r="E18" s="2" t="s">
        <v>22</v>
      </c>
      <c r="F18" s="2" t="s">
        <v>23</v>
      </c>
      <c r="G18" s="2" t="s">
        <v>20</v>
      </c>
      <c r="H18" s="2" t="s">
        <v>7</v>
      </c>
      <c r="I18" s="2" t="s">
        <v>27</v>
      </c>
      <c r="J18" s="2" t="s">
        <v>8</v>
      </c>
    </row>
    <row r="19" spans="1:10" x14ac:dyDescent="0.25">
      <c r="A19" s="3">
        <v>1</v>
      </c>
      <c r="B19" s="2">
        <v>7</v>
      </c>
      <c r="D19" s="2">
        <v>2</v>
      </c>
      <c r="E19" s="2">
        <v>21</v>
      </c>
      <c r="F19" s="2">
        <v>1</v>
      </c>
      <c r="G19" s="2" t="s">
        <v>34</v>
      </c>
      <c r="H19" s="2">
        <v>1</v>
      </c>
      <c r="I19" s="2" t="s">
        <v>34</v>
      </c>
      <c r="J19" s="2" t="s">
        <v>34</v>
      </c>
    </row>
    <row r="20" spans="1:10" x14ac:dyDescent="0.25">
      <c r="A20" s="3">
        <v>2</v>
      </c>
      <c r="B20" s="2">
        <v>3</v>
      </c>
      <c r="D20" s="2" t="s">
        <v>34</v>
      </c>
      <c r="E20" s="2">
        <v>20</v>
      </c>
      <c r="F20" s="2" t="s">
        <v>34</v>
      </c>
      <c r="G20" s="2" t="s">
        <v>34</v>
      </c>
      <c r="H20" s="2" t="s">
        <v>34</v>
      </c>
      <c r="I20" s="2" t="s">
        <v>34</v>
      </c>
      <c r="J20" s="2" t="s">
        <v>34</v>
      </c>
    </row>
    <row r="21" spans="1:10" x14ac:dyDescent="0.25">
      <c r="A21" s="3">
        <v>3</v>
      </c>
      <c r="B21" s="2">
        <v>13</v>
      </c>
      <c r="D21" s="2">
        <v>2</v>
      </c>
      <c r="E21" s="2">
        <v>36</v>
      </c>
      <c r="F21" s="2" t="s">
        <v>34</v>
      </c>
      <c r="G21" s="2" t="s">
        <v>34</v>
      </c>
      <c r="H21" s="2" t="s">
        <v>34</v>
      </c>
      <c r="I21" s="2" t="s">
        <v>34</v>
      </c>
      <c r="J21" s="2" t="s">
        <v>34</v>
      </c>
    </row>
    <row r="22" spans="1:10" x14ac:dyDescent="0.25">
      <c r="A22" s="3">
        <v>4</v>
      </c>
      <c r="B22" s="2">
        <v>14</v>
      </c>
      <c r="D22" s="2">
        <v>4</v>
      </c>
      <c r="E22" s="2">
        <v>31</v>
      </c>
      <c r="F22" s="2" t="s">
        <v>34</v>
      </c>
      <c r="G22" s="2" t="s">
        <v>34</v>
      </c>
      <c r="H22" s="2" t="s">
        <v>34</v>
      </c>
      <c r="I22" s="2" t="s">
        <v>34</v>
      </c>
      <c r="J22" s="2" t="s">
        <v>34</v>
      </c>
    </row>
    <row r="23" spans="1:10" x14ac:dyDescent="0.25">
      <c r="A23" s="3">
        <v>5</v>
      </c>
      <c r="B23" s="2">
        <v>18</v>
      </c>
      <c r="D23" s="2">
        <v>8</v>
      </c>
      <c r="E23" s="2">
        <v>42</v>
      </c>
      <c r="F23" s="2" t="s">
        <v>34</v>
      </c>
      <c r="G23" s="2" t="s">
        <v>34</v>
      </c>
      <c r="H23" s="2" t="s">
        <v>34</v>
      </c>
      <c r="I23" s="2" t="s">
        <v>34</v>
      </c>
      <c r="J23" s="2" t="s">
        <v>34</v>
      </c>
    </row>
    <row r="24" spans="1:10" x14ac:dyDescent="0.25">
      <c r="A24" s="3">
        <v>6</v>
      </c>
      <c r="B24" s="2">
        <v>23</v>
      </c>
      <c r="D24" s="2">
        <v>6</v>
      </c>
      <c r="E24" s="2">
        <v>44</v>
      </c>
      <c r="F24" s="2">
        <v>5</v>
      </c>
      <c r="G24" s="2">
        <v>2</v>
      </c>
      <c r="H24" s="2">
        <v>2</v>
      </c>
      <c r="I24" s="2">
        <v>1</v>
      </c>
      <c r="J24" s="2" t="s">
        <v>34</v>
      </c>
    </row>
    <row r="25" spans="1:10" x14ac:dyDescent="0.25">
      <c r="A25" s="3">
        <v>7</v>
      </c>
      <c r="B25" s="2">
        <v>7</v>
      </c>
      <c r="C25" s="2">
        <v>3</v>
      </c>
      <c r="D25" s="2" t="s">
        <v>34</v>
      </c>
      <c r="E25" s="2">
        <v>35</v>
      </c>
      <c r="F25" s="2">
        <v>2</v>
      </c>
      <c r="G25" s="2">
        <v>1</v>
      </c>
      <c r="H25" s="2">
        <v>1</v>
      </c>
      <c r="I25" s="2" t="s">
        <v>34</v>
      </c>
      <c r="J25" s="2" t="s">
        <v>34</v>
      </c>
    </row>
    <row r="26" spans="1:10" x14ac:dyDescent="0.25">
      <c r="A26" s="3">
        <v>8</v>
      </c>
      <c r="B26" s="2">
        <v>7</v>
      </c>
      <c r="C26" s="2">
        <v>5</v>
      </c>
      <c r="D26" s="2" t="s">
        <v>34</v>
      </c>
      <c r="E26" s="2">
        <v>29</v>
      </c>
      <c r="F26" s="2">
        <v>2</v>
      </c>
      <c r="G26" s="2" t="s">
        <v>34</v>
      </c>
      <c r="H26" s="2">
        <v>2</v>
      </c>
      <c r="I26" s="2" t="s">
        <v>34</v>
      </c>
      <c r="J26" s="2" t="s">
        <v>34</v>
      </c>
    </row>
    <row r="27" spans="1:10" x14ac:dyDescent="0.25">
      <c r="A27" s="3">
        <v>12</v>
      </c>
      <c r="B27" s="2">
        <v>10</v>
      </c>
      <c r="D27" s="2">
        <v>2</v>
      </c>
      <c r="E27" s="2">
        <v>22</v>
      </c>
      <c r="F27" s="2">
        <v>3</v>
      </c>
      <c r="G27" s="2">
        <v>1</v>
      </c>
      <c r="H27" s="2">
        <v>1</v>
      </c>
      <c r="I27" s="2">
        <v>1</v>
      </c>
      <c r="J27" s="2" t="s">
        <v>34</v>
      </c>
    </row>
    <row r="28" spans="1:10" x14ac:dyDescent="0.25">
      <c r="A28" s="19" t="s">
        <v>325</v>
      </c>
      <c r="B28" s="2">
        <v>7</v>
      </c>
      <c r="D28" s="2">
        <v>1</v>
      </c>
      <c r="E28" s="2">
        <v>29</v>
      </c>
      <c r="F28" s="2">
        <v>1</v>
      </c>
      <c r="G28" s="2" t="s">
        <v>34</v>
      </c>
      <c r="H28" s="2">
        <v>1</v>
      </c>
      <c r="I28" s="2" t="s">
        <v>34</v>
      </c>
      <c r="J28" s="2" t="s">
        <v>34</v>
      </c>
    </row>
    <row r="29" spans="1:10" x14ac:dyDescent="0.25">
      <c r="A29" s="3">
        <v>13</v>
      </c>
      <c r="B29" s="2">
        <v>12</v>
      </c>
      <c r="D29" s="2">
        <v>3</v>
      </c>
      <c r="E29" s="2">
        <v>29</v>
      </c>
      <c r="F29" s="2">
        <v>1</v>
      </c>
      <c r="G29" s="2" t="s">
        <v>34</v>
      </c>
      <c r="H29" s="2">
        <v>1</v>
      </c>
      <c r="I29" s="2" t="s">
        <v>34</v>
      </c>
      <c r="J29" s="2" t="s">
        <v>34</v>
      </c>
    </row>
    <row r="30" spans="1:10" x14ac:dyDescent="0.25">
      <c r="A30" s="3"/>
      <c r="G30" s="2"/>
      <c r="H30" s="2"/>
      <c r="I30" s="2"/>
      <c r="J30" s="2"/>
    </row>
    <row r="31" spans="1:10" x14ac:dyDescent="0.25">
      <c r="A31" s="3"/>
      <c r="C31" s="1" t="s">
        <v>49</v>
      </c>
      <c r="G31" s="2"/>
      <c r="H31" s="2"/>
      <c r="I31" s="2"/>
      <c r="J31" s="2"/>
    </row>
    <row r="32" spans="1:10" x14ac:dyDescent="0.25">
      <c r="A32" s="3"/>
      <c r="B32" s="2" t="s">
        <v>19</v>
      </c>
      <c r="C32" s="2" t="s">
        <v>20</v>
      </c>
      <c r="D32" s="2" t="s">
        <v>21</v>
      </c>
      <c r="E32" s="2" t="s">
        <v>22</v>
      </c>
      <c r="F32" s="2" t="s">
        <v>23</v>
      </c>
      <c r="G32" s="2" t="s">
        <v>20</v>
      </c>
      <c r="H32" s="2" t="s">
        <v>7</v>
      </c>
      <c r="I32" s="2" t="s">
        <v>27</v>
      </c>
      <c r="J32" s="2" t="s">
        <v>8</v>
      </c>
    </row>
    <row r="33" spans="1:10" x14ac:dyDescent="0.25">
      <c r="A33" s="3">
        <v>1</v>
      </c>
      <c r="B33" s="2">
        <v>10</v>
      </c>
      <c r="D33" s="2">
        <v>1</v>
      </c>
      <c r="E33" s="2">
        <v>32</v>
      </c>
      <c r="F33" s="2" t="s">
        <v>34</v>
      </c>
      <c r="G33" s="2" t="s">
        <v>34</v>
      </c>
      <c r="H33" s="2" t="s">
        <v>34</v>
      </c>
      <c r="I33" s="2" t="s">
        <v>34</v>
      </c>
      <c r="J33" s="2" t="s">
        <v>34</v>
      </c>
    </row>
    <row r="34" spans="1:10" x14ac:dyDescent="0.25">
      <c r="A34" s="3">
        <v>2</v>
      </c>
      <c r="B34" s="2">
        <v>9</v>
      </c>
      <c r="D34" s="2">
        <v>3</v>
      </c>
      <c r="E34" s="2">
        <v>15</v>
      </c>
      <c r="F34" s="2">
        <v>1</v>
      </c>
      <c r="G34" s="2" t="s">
        <v>34</v>
      </c>
      <c r="H34" s="2" t="s">
        <v>34</v>
      </c>
      <c r="I34" s="2">
        <v>1</v>
      </c>
      <c r="J34" s="2" t="s">
        <v>34</v>
      </c>
    </row>
    <row r="35" spans="1:10" x14ac:dyDescent="0.25">
      <c r="A35" s="3">
        <v>3</v>
      </c>
      <c r="B35" s="2">
        <v>22</v>
      </c>
      <c r="D35" s="2">
        <v>7</v>
      </c>
      <c r="E35" s="2">
        <v>34</v>
      </c>
      <c r="F35" s="2">
        <v>2</v>
      </c>
      <c r="G35" s="2">
        <v>1</v>
      </c>
      <c r="H35" s="2" t="s">
        <v>34</v>
      </c>
      <c r="I35" s="2">
        <v>1</v>
      </c>
      <c r="J35" s="2" t="s">
        <v>34</v>
      </c>
    </row>
    <row r="36" spans="1:10" x14ac:dyDescent="0.25">
      <c r="A36" s="3">
        <v>4</v>
      </c>
      <c r="B36" s="2">
        <v>29</v>
      </c>
      <c r="D36" s="2">
        <v>7</v>
      </c>
      <c r="E36" s="2">
        <v>70</v>
      </c>
      <c r="F36" s="2">
        <v>4</v>
      </c>
      <c r="G36" s="2" t="s">
        <v>34</v>
      </c>
      <c r="H36" s="2">
        <v>2</v>
      </c>
      <c r="I36" s="2">
        <v>2</v>
      </c>
      <c r="J36" s="2" t="s">
        <v>34</v>
      </c>
    </row>
    <row r="37" spans="1:10" x14ac:dyDescent="0.25">
      <c r="A37" s="3">
        <v>5</v>
      </c>
      <c r="B37" s="2">
        <v>9</v>
      </c>
      <c r="D37" s="2">
        <v>1</v>
      </c>
      <c r="E37" s="2">
        <v>30</v>
      </c>
      <c r="F37" s="2" t="s">
        <v>34</v>
      </c>
      <c r="G37" s="2" t="s">
        <v>34</v>
      </c>
      <c r="H37" s="2" t="s">
        <v>34</v>
      </c>
      <c r="I37" s="2" t="s">
        <v>34</v>
      </c>
      <c r="J37" s="2" t="s">
        <v>34</v>
      </c>
    </row>
    <row r="38" spans="1:10" x14ac:dyDescent="0.25">
      <c r="A38" s="3">
        <v>7</v>
      </c>
      <c r="B38" s="2">
        <v>10</v>
      </c>
      <c r="D38" s="2" t="s">
        <v>34</v>
      </c>
      <c r="E38" s="2">
        <v>24</v>
      </c>
      <c r="F38" s="2">
        <v>1</v>
      </c>
      <c r="G38" s="2" t="s">
        <v>34</v>
      </c>
      <c r="H38" s="2" t="s">
        <v>34</v>
      </c>
      <c r="I38" s="2">
        <v>1</v>
      </c>
      <c r="J38" s="2" t="s">
        <v>34</v>
      </c>
    </row>
    <row r="39" spans="1:10" x14ac:dyDescent="0.25">
      <c r="A39" s="3">
        <v>8</v>
      </c>
      <c r="B39" s="2">
        <v>10</v>
      </c>
      <c r="D39" s="2" t="s">
        <v>34</v>
      </c>
      <c r="E39" s="2">
        <v>42</v>
      </c>
      <c r="F39" s="2" t="s">
        <v>34</v>
      </c>
      <c r="G39" s="2" t="s">
        <v>34</v>
      </c>
      <c r="H39" s="2" t="s">
        <v>34</v>
      </c>
      <c r="I39" s="2" t="s">
        <v>34</v>
      </c>
      <c r="J39" s="2" t="s">
        <v>34</v>
      </c>
    </row>
    <row r="40" spans="1:10" x14ac:dyDescent="0.25">
      <c r="A40" s="3">
        <v>10</v>
      </c>
      <c r="B40" s="2">
        <v>10</v>
      </c>
      <c r="D40" s="2" t="s">
        <v>34</v>
      </c>
      <c r="E40" s="2">
        <v>40</v>
      </c>
      <c r="F40" s="2">
        <v>2</v>
      </c>
      <c r="G40" s="2">
        <v>2</v>
      </c>
      <c r="H40" s="2" t="s">
        <v>34</v>
      </c>
      <c r="I40" s="2" t="s">
        <v>34</v>
      </c>
      <c r="J40" s="2" t="s">
        <v>34</v>
      </c>
    </row>
    <row r="41" spans="1:10" x14ac:dyDescent="0.25">
      <c r="A41" s="3">
        <v>11</v>
      </c>
      <c r="B41" s="2">
        <v>18</v>
      </c>
      <c r="C41" s="2">
        <v>2</v>
      </c>
      <c r="D41" s="2">
        <v>3</v>
      </c>
      <c r="E41" s="2">
        <v>44</v>
      </c>
      <c r="F41" s="2">
        <v>3</v>
      </c>
      <c r="G41" s="2">
        <v>1</v>
      </c>
      <c r="H41" s="2">
        <v>1</v>
      </c>
      <c r="I41" s="2">
        <v>1</v>
      </c>
      <c r="J41" s="2" t="s">
        <v>34</v>
      </c>
    </row>
    <row r="42" spans="1:10" x14ac:dyDescent="0.25">
      <c r="A42" s="3">
        <v>12</v>
      </c>
      <c r="B42" s="2">
        <v>4</v>
      </c>
      <c r="D42" s="2">
        <v>2</v>
      </c>
      <c r="E42" s="2">
        <v>5</v>
      </c>
      <c r="F42" s="2" t="s">
        <v>34</v>
      </c>
      <c r="G42" s="2" t="s">
        <v>34</v>
      </c>
      <c r="H42" s="2" t="s">
        <v>34</v>
      </c>
      <c r="I42" s="2" t="s">
        <v>34</v>
      </c>
      <c r="J42" s="2" t="s">
        <v>34</v>
      </c>
    </row>
    <row r="43" spans="1:10" x14ac:dyDescent="0.25">
      <c r="A43" s="19" t="s">
        <v>325</v>
      </c>
      <c r="B43" s="2">
        <v>20</v>
      </c>
      <c r="C43" s="2">
        <v>5</v>
      </c>
      <c r="D43" s="2">
        <v>6</v>
      </c>
      <c r="E43" s="2">
        <v>45</v>
      </c>
      <c r="F43" s="2">
        <v>3</v>
      </c>
      <c r="G43" s="2">
        <v>1</v>
      </c>
      <c r="H43" s="2">
        <v>2</v>
      </c>
      <c r="I43" s="2" t="s">
        <v>34</v>
      </c>
      <c r="J43" s="2" t="s">
        <v>34</v>
      </c>
    </row>
    <row r="44" spans="1:10" x14ac:dyDescent="0.25">
      <c r="A44" s="3">
        <v>13</v>
      </c>
      <c r="B44" s="2">
        <v>29</v>
      </c>
      <c r="D44" s="2">
        <v>8</v>
      </c>
      <c r="E44" s="2">
        <v>51</v>
      </c>
      <c r="F44" s="2">
        <v>3</v>
      </c>
      <c r="G44" s="2">
        <v>1</v>
      </c>
      <c r="H44" s="2">
        <v>2</v>
      </c>
      <c r="I44" s="2" t="s">
        <v>34</v>
      </c>
      <c r="J44" s="2" t="s">
        <v>34</v>
      </c>
    </row>
    <row r="45" spans="1:10" x14ac:dyDescent="0.25">
      <c r="A45" s="3"/>
      <c r="G45" s="2"/>
      <c r="H45" s="2"/>
      <c r="I45" s="2"/>
      <c r="J45" s="2"/>
    </row>
    <row r="46" spans="1:10" x14ac:dyDescent="0.25">
      <c r="A46" s="3"/>
      <c r="C46" s="1" t="s">
        <v>50</v>
      </c>
      <c r="G46" s="2"/>
      <c r="H46" s="2"/>
      <c r="I46" s="2"/>
      <c r="J46" s="2"/>
    </row>
    <row r="47" spans="1:10" x14ac:dyDescent="0.25">
      <c r="A47" s="3"/>
      <c r="B47" s="2" t="s">
        <v>19</v>
      </c>
      <c r="C47" s="2" t="s">
        <v>20</v>
      </c>
      <c r="D47" s="2" t="s">
        <v>21</v>
      </c>
      <c r="E47" s="2" t="s">
        <v>22</v>
      </c>
      <c r="F47" s="2" t="s">
        <v>23</v>
      </c>
      <c r="G47" s="2" t="s">
        <v>20</v>
      </c>
      <c r="H47" s="2" t="s">
        <v>7</v>
      </c>
      <c r="I47" s="2" t="s">
        <v>27</v>
      </c>
      <c r="J47" s="2" t="s">
        <v>8</v>
      </c>
    </row>
    <row r="48" spans="1:10" x14ac:dyDescent="0.25">
      <c r="A48" s="3">
        <v>1</v>
      </c>
      <c r="B48" s="2">
        <v>4</v>
      </c>
      <c r="D48" s="2" t="s">
        <v>34</v>
      </c>
      <c r="E48" s="2">
        <v>12</v>
      </c>
      <c r="F48" s="2" t="s">
        <v>34</v>
      </c>
      <c r="G48" s="2" t="s">
        <v>34</v>
      </c>
      <c r="H48" s="2" t="s">
        <v>34</v>
      </c>
      <c r="I48" s="2" t="s">
        <v>34</v>
      </c>
      <c r="J48" s="2" t="s">
        <v>34</v>
      </c>
    </row>
    <row r="49" spans="1:10" x14ac:dyDescent="0.25">
      <c r="A49" s="3">
        <v>2</v>
      </c>
      <c r="B49" s="2">
        <v>2</v>
      </c>
      <c r="D49" s="2" t="s">
        <v>34</v>
      </c>
      <c r="E49" s="2">
        <v>12</v>
      </c>
      <c r="F49" s="2" t="s">
        <v>34</v>
      </c>
      <c r="G49" s="2" t="s">
        <v>34</v>
      </c>
      <c r="H49" s="2" t="s">
        <v>34</v>
      </c>
      <c r="I49" s="2" t="s">
        <v>34</v>
      </c>
      <c r="J49" s="2" t="s">
        <v>34</v>
      </c>
    </row>
    <row r="50" spans="1:10" x14ac:dyDescent="0.25">
      <c r="A50" s="3"/>
      <c r="G50" s="2"/>
      <c r="H50" s="2"/>
      <c r="I50" s="2"/>
      <c r="J50" s="2"/>
    </row>
    <row r="51" spans="1:10" x14ac:dyDescent="0.25">
      <c r="A51" s="3"/>
      <c r="C51" s="1" t="s">
        <v>43</v>
      </c>
      <c r="G51" s="2"/>
      <c r="H51" s="2"/>
      <c r="I51" s="2"/>
      <c r="J51" s="2"/>
    </row>
    <row r="52" spans="1:10" x14ac:dyDescent="0.25">
      <c r="A52" s="3"/>
      <c r="B52" s="2" t="s">
        <v>19</v>
      </c>
      <c r="C52" s="2" t="s">
        <v>20</v>
      </c>
      <c r="D52" s="2" t="s">
        <v>21</v>
      </c>
      <c r="E52" s="2" t="s">
        <v>22</v>
      </c>
      <c r="F52" s="2" t="s">
        <v>23</v>
      </c>
      <c r="G52" s="2" t="s">
        <v>20</v>
      </c>
      <c r="H52" s="2" t="s">
        <v>7</v>
      </c>
      <c r="I52" s="2" t="s">
        <v>27</v>
      </c>
      <c r="J52" s="2" t="s">
        <v>8</v>
      </c>
    </row>
    <row r="53" spans="1:10" x14ac:dyDescent="0.25">
      <c r="A53" s="3">
        <v>1</v>
      </c>
      <c r="B53" s="2">
        <v>9</v>
      </c>
      <c r="D53" s="2">
        <v>2</v>
      </c>
      <c r="E53" s="2">
        <v>17</v>
      </c>
      <c r="F53" s="2">
        <v>3</v>
      </c>
      <c r="G53" s="2">
        <v>1</v>
      </c>
      <c r="H53" s="2">
        <v>1</v>
      </c>
      <c r="I53" s="2">
        <v>1</v>
      </c>
      <c r="J53" s="2" t="s">
        <v>34</v>
      </c>
    </row>
    <row r="54" spans="1:10" x14ac:dyDescent="0.25">
      <c r="A54" s="3">
        <v>4</v>
      </c>
      <c r="B54" s="2">
        <v>19</v>
      </c>
      <c r="C54" s="2">
        <v>2</v>
      </c>
      <c r="D54" s="2">
        <v>6</v>
      </c>
      <c r="E54" s="2">
        <v>32</v>
      </c>
      <c r="F54" s="2">
        <v>4</v>
      </c>
      <c r="G54" s="2">
        <v>1</v>
      </c>
      <c r="H54" s="2">
        <v>2</v>
      </c>
      <c r="I54" s="2">
        <v>1</v>
      </c>
      <c r="J54" s="2" t="s">
        <v>34</v>
      </c>
    </row>
    <row r="55" spans="1:10" x14ac:dyDescent="0.25">
      <c r="A55" s="3">
        <v>5</v>
      </c>
      <c r="B55" s="2">
        <v>6</v>
      </c>
      <c r="D55" s="2" t="s">
        <v>34</v>
      </c>
      <c r="E55" s="2">
        <v>39</v>
      </c>
      <c r="F55" s="2" t="s">
        <v>34</v>
      </c>
      <c r="G55" s="2" t="s">
        <v>34</v>
      </c>
      <c r="H55" s="2" t="s">
        <v>34</v>
      </c>
      <c r="I55" s="2" t="s">
        <v>34</v>
      </c>
      <c r="J55" s="2" t="s">
        <v>34</v>
      </c>
    </row>
    <row r="56" spans="1:10" x14ac:dyDescent="0.25">
      <c r="A56" s="3">
        <v>7</v>
      </c>
      <c r="B56" s="2">
        <v>9</v>
      </c>
      <c r="D56" s="2">
        <v>2</v>
      </c>
      <c r="E56" s="2">
        <v>26</v>
      </c>
      <c r="F56" s="2">
        <v>2</v>
      </c>
      <c r="G56" s="2" t="s">
        <v>34</v>
      </c>
      <c r="H56" s="2">
        <v>2</v>
      </c>
      <c r="I56" s="2" t="s">
        <v>34</v>
      </c>
      <c r="J56" s="2" t="s">
        <v>34</v>
      </c>
    </row>
    <row r="57" spans="1:10" x14ac:dyDescent="0.25">
      <c r="A57" s="3">
        <v>8</v>
      </c>
      <c r="B57" s="2">
        <v>10</v>
      </c>
      <c r="D57" s="2" t="s">
        <v>34</v>
      </c>
      <c r="E57" s="2">
        <v>39</v>
      </c>
      <c r="F57" s="2">
        <v>2</v>
      </c>
      <c r="G57" s="2">
        <v>1</v>
      </c>
      <c r="H57" s="2">
        <v>1</v>
      </c>
      <c r="I57" s="2" t="s">
        <v>34</v>
      </c>
      <c r="J57" s="2" t="s">
        <v>34</v>
      </c>
    </row>
    <row r="58" spans="1:10" x14ac:dyDescent="0.25">
      <c r="A58" s="3">
        <v>10</v>
      </c>
      <c r="B58" s="2">
        <v>10</v>
      </c>
      <c r="D58" s="2" t="s">
        <v>34</v>
      </c>
      <c r="E58" s="2">
        <v>25</v>
      </c>
      <c r="F58" s="2">
        <v>2</v>
      </c>
      <c r="G58" s="2" t="s">
        <v>34</v>
      </c>
      <c r="H58" s="2">
        <v>2</v>
      </c>
      <c r="I58" s="2" t="s">
        <v>34</v>
      </c>
      <c r="J58" s="2" t="s">
        <v>34</v>
      </c>
    </row>
    <row r="59" spans="1:10" x14ac:dyDescent="0.25">
      <c r="A59" s="3">
        <v>11</v>
      </c>
      <c r="B59" s="2">
        <v>8</v>
      </c>
      <c r="D59" s="2">
        <v>2</v>
      </c>
      <c r="E59" s="2">
        <v>17</v>
      </c>
      <c r="F59" s="2">
        <v>2</v>
      </c>
      <c r="G59" s="2" t="s">
        <v>34</v>
      </c>
      <c r="H59" s="2">
        <v>2</v>
      </c>
      <c r="I59" s="2" t="s">
        <v>34</v>
      </c>
      <c r="J59" s="2" t="s">
        <v>34</v>
      </c>
    </row>
    <row r="60" spans="1:10" x14ac:dyDescent="0.25">
      <c r="A60" s="19" t="s">
        <v>325</v>
      </c>
      <c r="B60" s="2">
        <v>6</v>
      </c>
      <c r="D60" s="2">
        <v>3</v>
      </c>
      <c r="E60" s="2">
        <v>3</v>
      </c>
      <c r="F60" s="2">
        <v>2</v>
      </c>
      <c r="G60" s="2">
        <v>1</v>
      </c>
      <c r="H60" s="2" t="s">
        <v>34</v>
      </c>
      <c r="I60" s="2">
        <v>1</v>
      </c>
      <c r="J60" s="2" t="s">
        <v>34</v>
      </c>
    </row>
    <row r="61" spans="1:10" x14ac:dyDescent="0.25">
      <c r="A61" s="3">
        <v>13</v>
      </c>
      <c r="B61" s="2">
        <v>8</v>
      </c>
      <c r="D61" s="2">
        <v>5</v>
      </c>
      <c r="E61" s="2">
        <v>11</v>
      </c>
      <c r="F61" s="2">
        <v>1</v>
      </c>
      <c r="G61" s="2" t="s">
        <v>34</v>
      </c>
      <c r="H61" s="2" t="s">
        <v>34</v>
      </c>
      <c r="I61" s="2">
        <v>1</v>
      </c>
      <c r="J61" s="2" t="s">
        <v>34</v>
      </c>
    </row>
    <row r="62" spans="1:10" x14ac:dyDescent="0.25">
      <c r="A62" s="3"/>
      <c r="G62" s="2"/>
      <c r="H62" s="2"/>
      <c r="I62" s="2"/>
      <c r="J62" s="2"/>
    </row>
    <row r="63" spans="1:10" x14ac:dyDescent="0.25">
      <c r="A63" s="3"/>
      <c r="C63" s="1" t="s">
        <v>48</v>
      </c>
      <c r="G63" s="25"/>
      <c r="H63" s="25"/>
      <c r="I63" s="25"/>
      <c r="J63" s="25"/>
    </row>
    <row r="64" spans="1:10" x14ac:dyDescent="0.25">
      <c r="A64" s="3"/>
      <c r="B64" s="2" t="s">
        <v>19</v>
      </c>
      <c r="C64" s="2" t="s">
        <v>20</v>
      </c>
      <c r="D64" s="2" t="s">
        <v>21</v>
      </c>
      <c r="E64" s="2" t="s">
        <v>22</v>
      </c>
      <c r="F64" s="2" t="s">
        <v>23</v>
      </c>
      <c r="G64" s="2" t="s">
        <v>20</v>
      </c>
      <c r="H64" s="2" t="s">
        <v>7</v>
      </c>
      <c r="I64" s="2" t="s">
        <v>27</v>
      </c>
      <c r="J64" s="2" t="s">
        <v>8</v>
      </c>
    </row>
    <row r="65" spans="1:10" x14ac:dyDescent="0.25">
      <c r="A65" s="3">
        <v>1</v>
      </c>
      <c r="B65" s="2">
        <v>1</v>
      </c>
      <c r="D65" s="2" t="s">
        <v>34</v>
      </c>
      <c r="E65" s="2">
        <v>2</v>
      </c>
      <c r="F65" s="2">
        <v>1</v>
      </c>
      <c r="G65" s="2" t="s">
        <v>34</v>
      </c>
      <c r="H65" s="2">
        <v>1</v>
      </c>
      <c r="I65" s="2" t="s">
        <v>34</v>
      </c>
      <c r="J65" s="2" t="s">
        <v>34</v>
      </c>
    </row>
    <row r="66" spans="1:10" x14ac:dyDescent="0.25">
      <c r="A66" s="3">
        <v>2</v>
      </c>
      <c r="B66" s="2">
        <v>10</v>
      </c>
      <c r="D66" s="2" t="s">
        <v>34</v>
      </c>
      <c r="E66" s="2">
        <v>36</v>
      </c>
      <c r="F66" s="2">
        <v>1</v>
      </c>
      <c r="G66" s="2" t="s">
        <v>34</v>
      </c>
      <c r="H66" s="2">
        <v>1</v>
      </c>
      <c r="I66" s="2" t="s">
        <v>34</v>
      </c>
      <c r="J66" s="2" t="s">
        <v>34</v>
      </c>
    </row>
    <row r="67" spans="1:10" x14ac:dyDescent="0.25">
      <c r="A67" s="3">
        <v>3</v>
      </c>
      <c r="B67" s="2">
        <v>6</v>
      </c>
      <c r="D67" s="2">
        <v>1</v>
      </c>
      <c r="E67" s="2">
        <v>26</v>
      </c>
      <c r="F67" s="2" t="s">
        <v>34</v>
      </c>
      <c r="G67" s="2" t="s">
        <v>34</v>
      </c>
      <c r="H67" s="2" t="s">
        <v>34</v>
      </c>
      <c r="I67" s="2" t="s">
        <v>34</v>
      </c>
      <c r="J67" s="2" t="s">
        <v>34</v>
      </c>
    </row>
    <row r="68" spans="1:10" x14ac:dyDescent="0.25">
      <c r="A68" s="3">
        <v>4</v>
      </c>
      <c r="B68" s="2">
        <v>4</v>
      </c>
      <c r="D68" s="2" t="s">
        <v>34</v>
      </c>
      <c r="E68" s="2">
        <v>9</v>
      </c>
      <c r="F68" s="2" t="s">
        <v>34</v>
      </c>
      <c r="G68" s="2" t="s">
        <v>34</v>
      </c>
      <c r="H68" s="2" t="s">
        <v>34</v>
      </c>
      <c r="I68" s="2" t="s">
        <v>34</v>
      </c>
      <c r="J68" s="2" t="s">
        <v>34</v>
      </c>
    </row>
    <row r="69" spans="1:10" x14ac:dyDescent="0.25">
      <c r="A69" s="3">
        <v>5</v>
      </c>
      <c r="B69" s="2">
        <v>10</v>
      </c>
      <c r="D69" s="2">
        <v>2</v>
      </c>
      <c r="E69" s="2">
        <v>50</v>
      </c>
      <c r="F69" s="2">
        <v>2</v>
      </c>
      <c r="G69" s="2">
        <v>1</v>
      </c>
      <c r="H69" s="2">
        <v>1</v>
      </c>
      <c r="I69" s="2" t="s">
        <v>34</v>
      </c>
      <c r="J69" s="2" t="s">
        <v>34</v>
      </c>
    </row>
    <row r="70" spans="1:10" x14ac:dyDescent="0.25">
      <c r="A70" s="3">
        <v>6</v>
      </c>
      <c r="B70" s="2">
        <v>3</v>
      </c>
      <c r="D70" s="2" t="s">
        <v>34</v>
      </c>
      <c r="E70" s="2">
        <v>11</v>
      </c>
      <c r="F70" s="2" t="s">
        <v>34</v>
      </c>
      <c r="G70" s="2" t="s">
        <v>34</v>
      </c>
      <c r="H70" s="2" t="s">
        <v>34</v>
      </c>
      <c r="I70" s="2" t="s">
        <v>34</v>
      </c>
      <c r="J70" s="2" t="s">
        <v>34</v>
      </c>
    </row>
    <row r="71" spans="1:10" x14ac:dyDescent="0.25">
      <c r="A71" s="3">
        <v>7</v>
      </c>
      <c r="B71" s="2">
        <v>4</v>
      </c>
      <c r="D71" s="2" t="s">
        <v>34</v>
      </c>
      <c r="E71" s="2">
        <v>20</v>
      </c>
      <c r="F71" s="2" t="s">
        <v>34</v>
      </c>
      <c r="G71" s="2" t="s">
        <v>34</v>
      </c>
      <c r="H71" s="2" t="s">
        <v>34</v>
      </c>
      <c r="I71" s="2" t="s">
        <v>34</v>
      </c>
      <c r="J71" s="2" t="s">
        <v>34</v>
      </c>
    </row>
    <row r="72" spans="1:10" x14ac:dyDescent="0.25">
      <c r="A72" s="3">
        <v>8</v>
      </c>
      <c r="B72" s="2">
        <v>4</v>
      </c>
      <c r="D72" s="2" t="s">
        <v>34</v>
      </c>
      <c r="E72" s="2">
        <v>15</v>
      </c>
      <c r="F72" s="2">
        <v>1</v>
      </c>
      <c r="G72" s="2" t="s">
        <v>34</v>
      </c>
      <c r="H72" s="2">
        <v>1</v>
      </c>
      <c r="I72" s="2" t="s">
        <v>34</v>
      </c>
      <c r="J72" s="2" t="s">
        <v>34</v>
      </c>
    </row>
    <row r="73" spans="1:10" x14ac:dyDescent="0.25">
      <c r="A73" s="3">
        <v>10</v>
      </c>
      <c r="B73" s="2">
        <v>4</v>
      </c>
      <c r="D73" s="2" t="s">
        <v>34</v>
      </c>
      <c r="E73" s="2">
        <v>16</v>
      </c>
      <c r="F73" s="2" t="s">
        <v>34</v>
      </c>
      <c r="G73" s="2" t="s">
        <v>34</v>
      </c>
      <c r="H73" s="2" t="s">
        <v>34</v>
      </c>
      <c r="I73" s="2" t="s">
        <v>34</v>
      </c>
      <c r="J73" s="2" t="s">
        <v>34</v>
      </c>
    </row>
    <row r="74" spans="1:10" x14ac:dyDescent="0.25">
      <c r="A74" s="3">
        <v>11</v>
      </c>
      <c r="B74" s="2">
        <v>13</v>
      </c>
      <c r="D74" s="2">
        <v>4</v>
      </c>
      <c r="E74" s="2">
        <v>38</v>
      </c>
      <c r="F74" s="2">
        <v>1</v>
      </c>
      <c r="G74" s="2">
        <v>1</v>
      </c>
      <c r="H74" s="2" t="s">
        <v>34</v>
      </c>
      <c r="I74" s="2" t="s">
        <v>34</v>
      </c>
      <c r="J74" s="2" t="s">
        <v>34</v>
      </c>
    </row>
    <row r="75" spans="1:10" x14ac:dyDescent="0.25">
      <c r="A75" s="3">
        <v>13</v>
      </c>
      <c r="B75" s="2">
        <v>3</v>
      </c>
      <c r="D75" s="2" t="s">
        <v>34</v>
      </c>
      <c r="E75" s="2">
        <v>18</v>
      </c>
      <c r="F75" s="2" t="s">
        <v>34</v>
      </c>
      <c r="G75" s="2" t="s">
        <v>34</v>
      </c>
      <c r="H75" s="2" t="s">
        <v>34</v>
      </c>
      <c r="I75" s="2" t="s">
        <v>34</v>
      </c>
      <c r="J75" s="2" t="s">
        <v>34</v>
      </c>
    </row>
    <row r="76" spans="1:10" x14ac:dyDescent="0.25">
      <c r="A76" s="3"/>
      <c r="G76" s="2"/>
      <c r="H76" s="2"/>
      <c r="I76" s="2"/>
      <c r="J76" s="2"/>
    </row>
    <row r="77" spans="1:10" x14ac:dyDescent="0.25">
      <c r="A77" s="3"/>
      <c r="C77" s="1" t="s">
        <v>129</v>
      </c>
      <c r="G77" s="25"/>
      <c r="H77" s="25"/>
      <c r="I77" s="25"/>
      <c r="J77" s="25"/>
    </row>
    <row r="78" spans="1:10" x14ac:dyDescent="0.25">
      <c r="A78" s="3"/>
      <c r="B78" s="2" t="s">
        <v>19</v>
      </c>
      <c r="C78" s="2" t="s">
        <v>20</v>
      </c>
      <c r="D78" s="2" t="s">
        <v>21</v>
      </c>
      <c r="E78" s="2" t="s">
        <v>22</v>
      </c>
      <c r="F78" s="2" t="s">
        <v>23</v>
      </c>
      <c r="G78" s="2" t="s">
        <v>20</v>
      </c>
      <c r="H78" s="2" t="s">
        <v>7</v>
      </c>
      <c r="I78" s="2" t="s">
        <v>27</v>
      </c>
      <c r="J78" s="2" t="s">
        <v>8</v>
      </c>
    </row>
    <row r="79" spans="1:10" x14ac:dyDescent="0.25">
      <c r="A79" s="23">
        <v>3</v>
      </c>
      <c r="B79" s="2">
        <v>2</v>
      </c>
      <c r="D79" s="2" t="s">
        <v>34</v>
      </c>
      <c r="E79" s="2">
        <v>13</v>
      </c>
      <c r="F79" s="2" t="s">
        <v>34</v>
      </c>
      <c r="G79" s="2" t="s">
        <v>34</v>
      </c>
      <c r="H79" s="2" t="s">
        <v>34</v>
      </c>
      <c r="I79" s="2" t="s">
        <v>34</v>
      </c>
      <c r="J79" s="2" t="s">
        <v>34</v>
      </c>
    </row>
    <row r="80" spans="1:10" x14ac:dyDescent="0.25">
      <c r="A80" s="23">
        <v>8</v>
      </c>
      <c r="B80" s="2">
        <v>4</v>
      </c>
      <c r="D80" s="2">
        <v>1</v>
      </c>
      <c r="E80" s="2">
        <v>25</v>
      </c>
      <c r="F80" s="2" t="s">
        <v>34</v>
      </c>
      <c r="G80" s="2" t="s">
        <v>34</v>
      </c>
      <c r="H80" s="2" t="s">
        <v>34</v>
      </c>
      <c r="I80" s="2" t="s">
        <v>34</v>
      </c>
      <c r="J80" s="2" t="s">
        <v>34</v>
      </c>
    </row>
    <row r="81" spans="1:10" x14ac:dyDescent="0.25">
      <c r="A81" s="23"/>
      <c r="G81" s="25"/>
      <c r="H81" s="25"/>
      <c r="I81" s="25"/>
      <c r="J81" s="25"/>
    </row>
    <row r="82" spans="1:10" x14ac:dyDescent="0.25">
      <c r="A82" s="3"/>
      <c r="C82" s="1" t="s">
        <v>171</v>
      </c>
      <c r="G82" s="25"/>
      <c r="H82" s="25"/>
      <c r="I82" s="25"/>
      <c r="J82" s="25"/>
    </row>
    <row r="83" spans="1:10" x14ac:dyDescent="0.25">
      <c r="A83" s="3"/>
      <c r="B83" s="2" t="s">
        <v>19</v>
      </c>
      <c r="C83" s="2" t="s">
        <v>20</v>
      </c>
      <c r="D83" s="2" t="s">
        <v>21</v>
      </c>
      <c r="E83" s="2" t="s">
        <v>22</v>
      </c>
      <c r="F83" s="2" t="s">
        <v>23</v>
      </c>
      <c r="G83" s="2" t="s">
        <v>20</v>
      </c>
      <c r="H83" s="2" t="s">
        <v>7</v>
      </c>
      <c r="I83" s="2" t="s">
        <v>27</v>
      </c>
      <c r="J83" s="2" t="s">
        <v>8</v>
      </c>
    </row>
    <row r="84" spans="1:10" x14ac:dyDescent="0.25">
      <c r="A84" s="23">
        <v>3</v>
      </c>
      <c r="B84" s="2">
        <v>4</v>
      </c>
      <c r="D84" s="2">
        <v>2</v>
      </c>
      <c r="E84" s="2">
        <v>11</v>
      </c>
      <c r="F84" s="2">
        <v>1</v>
      </c>
      <c r="G84" s="2" t="s">
        <v>34</v>
      </c>
      <c r="H84" s="2">
        <v>1</v>
      </c>
      <c r="I84" s="2" t="s">
        <v>34</v>
      </c>
      <c r="J84" s="2" t="s">
        <v>34</v>
      </c>
    </row>
    <row r="85" spans="1:10" x14ac:dyDescent="0.25">
      <c r="A85" s="23">
        <v>5</v>
      </c>
      <c r="B85" s="2">
        <v>9</v>
      </c>
      <c r="D85" s="2">
        <v>1</v>
      </c>
      <c r="E85" s="2">
        <v>31</v>
      </c>
      <c r="F85" s="2">
        <v>2</v>
      </c>
      <c r="G85" s="25" t="s">
        <v>34</v>
      </c>
      <c r="H85" s="25">
        <v>1</v>
      </c>
      <c r="I85" s="25" t="s">
        <v>34</v>
      </c>
      <c r="J85" s="25">
        <v>1</v>
      </c>
    </row>
    <row r="86" spans="1:10" x14ac:dyDescent="0.25">
      <c r="A86" s="23">
        <v>6</v>
      </c>
      <c r="B86" s="2">
        <v>8</v>
      </c>
      <c r="D86" s="2">
        <v>3</v>
      </c>
      <c r="E86" s="2">
        <v>15</v>
      </c>
      <c r="F86" s="2" t="s">
        <v>34</v>
      </c>
      <c r="G86" s="25" t="s">
        <v>34</v>
      </c>
      <c r="H86" s="25" t="s">
        <v>34</v>
      </c>
      <c r="I86" s="25" t="s">
        <v>34</v>
      </c>
      <c r="J86" s="25" t="s">
        <v>34</v>
      </c>
    </row>
    <row r="87" spans="1:10" x14ac:dyDescent="0.25">
      <c r="A87" s="23">
        <v>8</v>
      </c>
      <c r="B87" s="2">
        <v>6</v>
      </c>
      <c r="D87" s="2">
        <v>2</v>
      </c>
      <c r="E87" s="2">
        <v>27</v>
      </c>
      <c r="F87" s="2">
        <v>2</v>
      </c>
      <c r="G87" s="25" t="s">
        <v>34</v>
      </c>
      <c r="H87" s="25">
        <v>1</v>
      </c>
      <c r="I87" s="25">
        <v>1</v>
      </c>
      <c r="J87" s="25" t="s">
        <v>34</v>
      </c>
    </row>
    <row r="88" spans="1:10" x14ac:dyDescent="0.25">
      <c r="A88" s="23">
        <v>10</v>
      </c>
      <c r="B88" s="2">
        <v>6</v>
      </c>
      <c r="D88" s="2" t="s">
        <v>34</v>
      </c>
      <c r="E88" s="2">
        <v>32</v>
      </c>
      <c r="F88" s="2">
        <v>1</v>
      </c>
      <c r="G88" s="25" t="s">
        <v>34</v>
      </c>
      <c r="H88" s="25">
        <v>1</v>
      </c>
      <c r="I88" s="25" t="s">
        <v>34</v>
      </c>
      <c r="J88" s="25" t="s">
        <v>34</v>
      </c>
    </row>
    <row r="89" spans="1:10" x14ac:dyDescent="0.25">
      <c r="A89" s="23"/>
      <c r="G89" s="25"/>
      <c r="H89" s="25"/>
      <c r="I89" s="25"/>
      <c r="J89" s="25"/>
    </row>
    <row r="90" spans="1:10" x14ac:dyDescent="0.25">
      <c r="A90" s="23"/>
      <c r="C90" s="1" t="s">
        <v>45</v>
      </c>
      <c r="G90" s="25"/>
      <c r="H90" s="25"/>
      <c r="I90" s="25"/>
      <c r="J90" s="25"/>
    </row>
    <row r="91" spans="1:10" x14ac:dyDescent="0.25">
      <c r="A91" s="3"/>
      <c r="B91" s="2" t="s">
        <v>19</v>
      </c>
      <c r="C91" s="2" t="s">
        <v>20</v>
      </c>
      <c r="D91" s="2" t="s">
        <v>21</v>
      </c>
      <c r="E91" s="2" t="s">
        <v>22</v>
      </c>
      <c r="F91" s="2" t="s">
        <v>23</v>
      </c>
      <c r="G91" s="2" t="s">
        <v>20</v>
      </c>
      <c r="H91" s="2" t="s">
        <v>7</v>
      </c>
      <c r="I91" s="2" t="s">
        <v>27</v>
      </c>
      <c r="J91" s="2" t="s">
        <v>8</v>
      </c>
    </row>
    <row r="92" spans="1:10" x14ac:dyDescent="0.25">
      <c r="A92" s="23">
        <v>3</v>
      </c>
      <c r="B92" s="2">
        <v>10</v>
      </c>
      <c r="D92" s="2">
        <v>1</v>
      </c>
      <c r="E92" s="2">
        <v>35</v>
      </c>
      <c r="F92" s="2" t="s">
        <v>34</v>
      </c>
      <c r="G92" s="2" t="s">
        <v>34</v>
      </c>
      <c r="H92" s="2" t="s">
        <v>34</v>
      </c>
      <c r="I92" s="2" t="s">
        <v>34</v>
      </c>
      <c r="J92" s="2" t="s">
        <v>34</v>
      </c>
    </row>
    <row r="93" spans="1:10" x14ac:dyDescent="0.25">
      <c r="A93" s="23">
        <v>4</v>
      </c>
      <c r="B93" s="2">
        <v>5</v>
      </c>
      <c r="D93" s="2">
        <v>1</v>
      </c>
      <c r="E93" s="2">
        <v>20</v>
      </c>
      <c r="F93" s="2">
        <v>1</v>
      </c>
      <c r="G93" s="2" t="s">
        <v>34</v>
      </c>
      <c r="H93" s="2">
        <v>1</v>
      </c>
      <c r="I93" s="13" t="s">
        <v>34</v>
      </c>
      <c r="J93" s="13" t="s">
        <v>34</v>
      </c>
    </row>
    <row r="94" spans="1:10" x14ac:dyDescent="0.25">
      <c r="A94" s="23">
        <v>6</v>
      </c>
      <c r="B94" s="2">
        <v>11</v>
      </c>
      <c r="D94" s="2">
        <v>6</v>
      </c>
      <c r="E94" s="2">
        <v>18</v>
      </c>
      <c r="F94" s="2">
        <v>3</v>
      </c>
      <c r="G94" s="2" t="s">
        <v>34</v>
      </c>
      <c r="H94" s="2">
        <v>3</v>
      </c>
      <c r="I94" s="13" t="s">
        <v>34</v>
      </c>
      <c r="J94" s="13" t="s">
        <v>34</v>
      </c>
    </row>
    <row r="95" spans="1:10" x14ac:dyDescent="0.25">
      <c r="A95" s="23">
        <v>11</v>
      </c>
      <c r="B95" s="2">
        <v>4</v>
      </c>
      <c r="D95" s="2">
        <v>1</v>
      </c>
      <c r="E95" s="2">
        <v>19</v>
      </c>
      <c r="F95" s="2">
        <v>1</v>
      </c>
      <c r="G95" s="2" t="s">
        <v>34</v>
      </c>
      <c r="H95" s="2">
        <v>1</v>
      </c>
      <c r="I95" s="13" t="s">
        <v>34</v>
      </c>
      <c r="J95" s="13" t="s">
        <v>34</v>
      </c>
    </row>
    <row r="96" spans="1:10" x14ac:dyDescent="0.25">
      <c r="A96" s="19" t="s">
        <v>325</v>
      </c>
      <c r="B96" s="2">
        <v>2</v>
      </c>
      <c r="C96" s="2">
        <v>1</v>
      </c>
      <c r="D96" s="2">
        <v>1</v>
      </c>
      <c r="E96" s="2">
        <v>1</v>
      </c>
      <c r="F96" s="2" t="s">
        <v>34</v>
      </c>
      <c r="G96" s="2" t="s">
        <v>34</v>
      </c>
      <c r="H96" s="2" t="s">
        <v>34</v>
      </c>
      <c r="I96" s="13" t="s">
        <v>34</v>
      </c>
      <c r="J96" s="13" t="s">
        <v>34</v>
      </c>
    </row>
    <row r="97" spans="1:10" x14ac:dyDescent="0.25">
      <c r="A97" s="23">
        <v>13</v>
      </c>
      <c r="B97" s="2">
        <v>5</v>
      </c>
      <c r="D97" s="2" t="s">
        <v>34</v>
      </c>
      <c r="E97" s="2">
        <v>26</v>
      </c>
      <c r="F97" s="2" t="s">
        <v>34</v>
      </c>
      <c r="G97" s="2" t="s">
        <v>34</v>
      </c>
      <c r="H97" s="2" t="s">
        <v>34</v>
      </c>
      <c r="I97" s="13" t="s">
        <v>34</v>
      </c>
      <c r="J97" s="13" t="s">
        <v>34</v>
      </c>
    </row>
    <row r="99" spans="1:10" x14ac:dyDescent="0.25">
      <c r="A99" s="23"/>
      <c r="C99" s="1" t="s">
        <v>128</v>
      </c>
      <c r="G99" s="25"/>
      <c r="H99" s="25"/>
      <c r="I99" s="25"/>
      <c r="J99" s="25"/>
    </row>
    <row r="100" spans="1:10" x14ac:dyDescent="0.25">
      <c r="A100" s="3"/>
      <c r="B100" s="2" t="s">
        <v>19</v>
      </c>
      <c r="C100" s="2" t="s">
        <v>20</v>
      </c>
      <c r="D100" s="2" t="s">
        <v>21</v>
      </c>
      <c r="E100" s="2" t="s">
        <v>22</v>
      </c>
      <c r="F100" s="2" t="s">
        <v>23</v>
      </c>
      <c r="G100" s="2" t="s">
        <v>20</v>
      </c>
      <c r="H100" s="2" t="s">
        <v>7</v>
      </c>
      <c r="I100" s="2" t="s">
        <v>27</v>
      </c>
      <c r="J100" s="2" t="s">
        <v>8</v>
      </c>
    </row>
    <row r="101" spans="1:10" x14ac:dyDescent="0.25">
      <c r="A101" s="23">
        <v>4</v>
      </c>
      <c r="B101" s="2">
        <v>11</v>
      </c>
      <c r="D101" s="2">
        <v>5</v>
      </c>
      <c r="E101" s="2">
        <v>24</v>
      </c>
      <c r="F101" s="2">
        <v>1</v>
      </c>
      <c r="G101" s="2" t="s">
        <v>34</v>
      </c>
      <c r="H101" s="2">
        <v>1</v>
      </c>
      <c r="I101" s="2" t="s">
        <v>34</v>
      </c>
      <c r="J101" s="2" t="s">
        <v>34</v>
      </c>
    </row>
    <row r="102" spans="1:10" x14ac:dyDescent="0.25">
      <c r="A102" s="12">
        <v>7</v>
      </c>
      <c r="B102" s="2">
        <v>10</v>
      </c>
      <c r="D102" s="2">
        <v>1</v>
      </c>
      <c r="E102" s="2">
        <v>37</v>
      </c>
      <c r="F102" s="2">
        <v>3</v>
      </c>
      <c r="G102" s="2">
        <v>1</v>
      </c>
      <c r="H102" s="2">
        <v>2</v>
      </c>
      <c r="I102" s="13" t="s">
        <v>34</v>
      </c>
      <c r="J102" s="13" t="s">
        <v>34</v>
      </c>
    </row>
    <row r="103" spans="1:10" x14ac:dyDescent="0.25">
      <c r="A103" s="12">
        <v>8</v>
      </c>
      <c r="B103" s="2">
        <v>8</v>
      </c>
      <c r="D103" s="2" t="s">
        <v>34</v>
      </c>
      <c r="E103" s="2">
        <v>36</v>
      </c>
      <c r="F103" s="2">
        <v>1</v>
      </c>
      <c r="G103" s="13" t="s">
        <v>34</v>
      </c>
      <c r="H103" s="2">
        <v>1</v>
      </c>
      <c r="I103" s="13" t="s">
        <v>34</v>
      </c>
      <c r="J103" s="13" t="s">
        <v>34</v>
      </c>
    </row>
    <row r="104" spans="1:10" x14ac:dyDescent="0.25">
      <c r="A104" s="3">
        <v>12</v>
      </c>
      <c r="B104" s="2">
        <v>2</v>
      </c>
      <c r="D104" s="2" t="s">
        <v>34</v>
      </c>
      <c r="E104" s="2">
        <v>7</v>
      </c>
      <c r="F104" s="2" t="s">
        <v>34</v>
      </c>
      <c r="G104" s="13" t="s">
        <v>34</v>
      </c>
      <c r="H104" s="13" t="s">
        <v>34</v>
      </c>
      <c r="I104" s="13" t="s">
        <v>34</v>
      </c>
      <c r="J104" s="13" t="s">
        <v>34</v>
      </c>
    </row>
    <row r="105" spans="1:10" x14ac:dyDescent="0.25">
      <c r="A105" s="19" t="s">
        <v>325</v>
      </c>
      <c r="B105" s="2">
        <v>1</v>
      </c>
      <c r="D105" s="2" t="s">
        <v>34</v>
      </c>
      <c r="E105" s="2">
        <v>11</v>
      </c>
      <c r="F105" s="2" t="s">
        <v>34</v>
      </c>
      <c r="G105" s="13" t="s">
        <v>34</v>
      </c>
      <c r="H105" s="13" t="s">
        <v>34</v>
      </c>
      <c r="I105" s="13" t="s">
        <v>34</v>
      </c>
      <c r="J105" s="13" t="s">
        <v>34</v>
      </c>
    </row>
    <row r="107" spans="1:10" x14ac:dyDescent="0.25">
      <c r="A107" s="23"/>
      <c r="C107" s="1" t="s">
        <v>15</v>
      </c>
      <c r="G107" s="25"/>
      <c r="H107" s="25"/>
      <c r="I107" s="25"/>
      <c r="J107" s="25"/>
    </row>
    <row r="108" spans="1:10" x14ac:dyDescent="0.25">
      <c r="A108" s="3"/>
      <c r="B108" s="2" t="s">
        <v>19</v>
      </c>
      <c r="C108" s="2" t="s">
        <v>20</v>
      </c>
      <c r="D108" s="2" t="s">
        <v>21</v>
      </c>
      <c r="E108" s="2" t="s">
        <v>22</v>
      </c>
      <c r="F108" s="2" t="s">
        <v>23</v>
      </c>
      <c r="G108" s="2" t="s">
        <v>20</v>
      </c>
      <c r="H108" s="2" t="s">
        <v>7</v>
      </c>
      <c r="I108" s="2" t="s">
        <v>27</v>
      </c>
      <c r="J108" s="2" t="s">
        <v>8</v>
      </c>
    </row>
    <row r="109" spans="1:10" x14ac:dyDescent="0.25">
      <c r="A109" s="23">
        <v>7</v>
      </c>
      <c r="B109" s="2">
        <v>9</v>
      </c>
      <c r="D109" s="2">
        <v>2</v>
      </c>
      <c r="E109" s="2">
        <v>29</v>
      </c>
      <c r="F109" s="2">
        <v>2</v>
      </c>
      <c r="G109" s="2" t="s">
        <v>34</v>
      </c>
      <c r="H109" s="2">
        <v>2</v>
      </c>
      <c r="I109" s="2" t="s">
        <v>34</v>
      </c>
      <c r="J109" s="2" t="s">
        <v>34</v>
      </c>
    </row>
    <row r="110" spans="1:10" x14ac:dyDescent="0.25">
      <c r="A110" s="23">
        <v>10</v>
      </c>
      <c r="B110" s="2">
        <v>4</v>
      </c>
      <c r="D110" s="2">
        <v>1</v>
      </c>
      <c r="E110" s="2">
        <v>12</v>
      </c>
      <c r="F110" s="2" t="s">
        <v>34</v>
      </c>
      <c r="G110" s="2" t="s">
        <v>34</v>
      </c>
      <c r="H110" s="2" t="s">
        <v>34</v>
      </c>
      <c r="I110" s="2" t="s">
        <v>34</v>
      </c>
      <c r="J110" s="2" t="s">
        <v>34</v>
      </c>
    </row>
    <row r="111" spans="1:10" x14ac:dyDescent="0.25">
      <c r="A111" s="23">
        <v>11</v>
      </c>
      <c r="B111" s="2">
        <v>19</v>
      </c>
      <c r="D111" s="2">
        <v>4</v>
      </c>
      <c r="E111" s="2">
        <v>41</v>
      </c>
      <c r="F111" s="2">
        <v>1</v>
      </c>
      <c r="G111" s="2" t="s">
        <v>34</v>
      </c>
      <c r="H111" s="2">
        <v>1</v>
      </c>
      <c r="I111" s="2" t="s">
        <v>34</v>
      </c>
      <c r="J111" s="2" t="s">
        <v>34</v>
      </c>
    </row>
    <row r="113" spans="1:10" x14ac:dyDescent="0.25">
      <c r="A113" s="23"/>
      <c r="C113" s="1" t="s">
        <v>32</v>
      </c>
      <c r="G113" s="25"/>
      <c r="H113" s="25"/>
      <c r="I113" s="25"/>
      <c r="J113" s="25"/>
    </row>
    <row r="114" spans="1:10" x14ac:dyDescent="0.25">
      <c r="A114" s="3"/>
      <c r="B114" s="2" t="s">
        <v>19</v>
      </c>
      <c r="C114" s="2" t="s">
        <v>20</v>
      </c>
      <c r="D114" s="2" t="s">
        <v>21</v>
      </c>
      <c r="E114" s="2" t="s">
        <v>22</v>
      </c>
      <c r="F114" s="2" t="s">
        <v>23</v>
      </c>
      <c r="G114" s="2" t="s">
        <v>20</v>
      </c>
      <c r="H114" s="2" t="s">
        <v>7</v>
      </c>
      <c r="I114" s="2" t="s">
        <v>27</v>
      </c>
      <c r="J114" s="2" t="s">
        <v>8</v>
      </c>
    </row>
    <row r="115" spans="1:10" x14ac:dyDescent="0.25">
      <c r="A115" s="23">
        <v>10</v>
      </c>
      <c r="B115" s="2">
        <v>10</v>
      </c>
      <c r="D115" s="2">
        <v>1</v>
      </c>
      <c r="E115" s="2">
        <v>30</v>
      </c>
      <c r="F115" s="2">
        <v>2</v>
      </c>
      <c r="G115" s="2">
        <v>1</v>
      </c>
      <c r="H115" s="2">
        <v>1</v>
      </c>
      <c r="I115" s="2" t="s">
        <v>34</v>
      </c>
      <c r="J115" s="2" t="s">
        <v>34</v>
      </c>
    </row>
    <row r="117" spans="1:10" x14ac:dyDescent="0.25">
      <c r="A117" s="23"/>
      <c r="C117" s="1" t="s">
        <v>11</v>
      </c>
      <c r="G117" s="25"/>
      <c r="H117" s="25"/>
      <c r="I117" s="25"/>
      <c r="J117" s="25"/>
    </row>
    <row r="118" spans="1:10" x14ac:dyDescent="0.25">
      <c r="A118" s="3"/>
      <c r="B118" s="2" t="s">
        <v>19</v>
      </c>
      <c r="C118" s="2" t="s">
        <v>20</v>
      </c>
      <c r="D118" s="2" t="s">
        <v>21</v>
      </c>
      <c r="E118" s="2" t="s">
        <v>22</v>
      </c>
      <c r="F118" s="2" t="s">
        <v>23</v>
      </c>
      <c r="G118" s="2" t="s">
        <v>20</v>
      </c>
      <c r="H118" s="2" t="s">
        <v>7</v>
      </c>
      <c r="I118" s="2" t="s">
        <v>27</v>
      </c>
      <c r="J118" s="2" t="s">
        <v>8</v>
      </c>
    </row>
    <row r="119" spans="1:10" x14ac:dyDescent="0.25">
      <c r="A119" s="19" t="s">
        <v>325</v>
      </c>
      <c r="B119" s="2">
        <v>6</v>
      </c>
      <c r="C119" s="2">
        <v>5</v>
      </c>
      <c r="D119" s="2">
        <v>4</v>
      </c>
      <c r="E119" s="2">
        <v>5</v>
      </c>
      <c r="F119" s="2" t="s">
        <v>34</v>
      </c>
      <c r="G119" s="2" t="s">
        <v>34</v>
      </c>
      <c r="H119" s="2" t="s">
        <v>34</v>
      </c>
      <c r="I119" s="2" t="s">
        <v>34</v>
      </c>
      <c r="J119" s="2" t="s">
        <v>34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463E3-A602-4F07-A34D-22808D8C54B5}">
  <dimension ref="A1:O53"/>
  <sheetViews>
    <sheetView zoomScaleNormal="100" workbookViewId="0">
      <selection activeCell="A30" sqref="A30"/>
    </sheetView>
  </sheetViews>
  <sheetFormatPr defaultRowHeight="15" x14ac:dyDescent="0.25"/>
  <cols>
    <col min="1" max="1" width="15.85546875" style="1" customWidth="1"/>
    <col min="2" max="2" width="5.42578125" style="2" customWidth="1"/>
    <col min="3" max="3" width="4.28515625" style="2" customWidth="1"/>
    <col min="4" max="4" width="4.5703125" style="2" customWidth="1"/>
    <col min="5" max="5" width="5.85546875" style="2" customWidth="1"/>
    <col min="6" max="6" width="6.5703125" style="2" customWidth="1"/>
    <col min="7" max="7" width="2.28515625" style="3" customWidth="1"/>
    <col min="8" max="8" width="6.7109375" style="2" customWidth="1"/>
    <col min="9" max="9" width="8.42578125" style="2" customWidth="1"/>
    <col min="10" max="11" width="4.7109375" style="2" customWidth="1"/>
    <col min="12" max="15" width="4.28515625" style="2" customWidth="1"/>
  </cols>
  <sheetData>
    <row r="1" spans="1:14" x14ac:dyDescent="0.25">
      <c r="B1" s="7" t="s">
        <v>108</v>
      </c>
      <c r="E1" s="3"/>
    </row>
    <row r="2" spans="1:14" x14ac:dyDescent="0.25">
      <c r="B2" s="2" t="s">
        <v>1</v>
      </c>
      <c r="D2" s="2" t="s">
        <v>2</v>
      </c>
      <c r="E2" s="2" t="s">
        <v>3</v>
      </c>
      <c r="F2" s="2" t="s">
        <v>4</v>
      </c>
      <c r="H2" s="2" t="s">
        <v>5</v>
      </c>
      <c r="I2" s="2" t="s">
        <v>6</v>
      </c>
      <c r="J2" s="2">
        <v>100</v>
      </c>
      <c r="K2" s="2">
        <v>50</v>
      </c>
      <c r="L2" s="2" t="s">
        <v>7</v>
      </c>
      <c r="M2" s="2" t="s">
        <v>8</v>
      </c>
      <c r="N2" s="3" t="s">
        <v>9</v>
      </c>
    </row>
    <row r="3" spans="1:14" x14ac:dyDescent="0.25">
      <c r="N3" s="3"/>
    </row>
    <row r="4" spans="1:14" x14ac:dyDescent="0.25">
      <c r="A4" s="1" t="s">
        <v>164</v>
      </c>
      <c r="B4" s="2">
        <v>10</v>
      </c>
      <c r="D4" s="2">
        <v>10</v>
      </c>
      <c r="E4" s="2">
        <v>4</v>
      </c>
      <c r="F4" s="2">
        <v>69</v>
      </c>
      <c r="H4" s="2">
        <v>261</v>
      </c>
      <c r="I4" s="4">
        <f>H4/(D4-E4)</f>
        <v>43.5</v>
      </c>
      <c r="J4" s="2" t="s">
        <v>34</v>
      </c>
      <c r="K4" s="2">
        <v>1</v>
      </c>
      <c r="L4" s="2">
        <v>8</v>
      </c>
      <c r="M4" s="2" t="s">
        <v>34</v>
      </c>
      <c r="N4" s="2" t="s">
        <v>34</v>
      </c>
    </row>
    <row r="5" spans="1:14" x14ac:dyDescent="0.25">
      <c r="A5" s="1" t="s">
        <v>182</v>
      </c>
      <c r="B5" s="2">
        <v>2</v>
      </c>
      <c r="D5" s="2">
        <v>3</v>
      </c>
      <c r="E5" s="2">
        <v>1</v>
      </c>
      <c r="F5" s="2">
        <v>31</v>
      </c>
      <c r="G5" s="3" t="s">
        <v>33</v>
      </c>
      <c r="H5" s="2">
        <v>59</v>
      </c>
      <c r="I5" s="4">
        <f>H5/(D5-E5)</f>
        <v>29.5</v>
      </c>
      <c r="J5" s="2" t="s">
        <v>34</v>
      </c>
      <c r="K5" s="2" t="s">
        <v>34</v>
      </c>
      <c r="L5" s="2" t="s">
        <v>34</v>
      </c>
      <c r="M5" s="2" t="s">
        <v>34</v>
      </c>
      <c r="N5" s="2" t="s">
        <v>34</v>
      </c>
    </row>
    <row r="6" spans="1:14" x14ac:dyDescent="0.25">
      <c r="A6" s="1" t="s">
        <v>44</v>
      </c>
      <c r="B6" s="2">
        <v>9</v>
      </c>
      <c r="D6" s="2">
        <v>9</v>
      </c>
      <c r="E6" s="2">
        <v>1</v>
      </c>
      <c r="F6" s="2">
        <v>97</v>
      </c>
      <c r="G6" s="3" t="s">
        <v>33</v>
      </c>
      <c r="H6" s="2">
        <v>226</v>
      </c>
      <c r="I6" s="4">
        <f>H6/(D6-E6)</f>
        <v>28.25</v>
      </c>
      <c r="J6" s="2" t="s">
        <v>34</v>
      </c>
      <c r="K6" s="2">
        <v>1</v>
      </c>
      <c r="L6" s="2">
        <v>4</v>
      </c>
      <c r="M6" s="2" t="s">
        <v>34</v>
      </c>
      <c r="N6" s="2" t="s">
        <v>34</v>
      </c>
    </row>
    <row r="7" spans="1:14" x14ac:dyDescent="0.25">
      <c r="A7" s="1" t="s">
        <v>129</v>
      </c>
      <c r="B7" s="2">
        <v>9</v>
      </c>
      <c r="D7" s="2">
        <v>9</v>
      </c>
      <c r="E7" s="2" t="s">
        <v>34</v>
      </c>
      <c r="F7" s="2">
        <v>75</v>
      </c>
      <c r="H7" s="2">
        <v>204</v>
      </c>
      <c r="I7" s="4">
        <v>22.67</v>
      </c>
      <c r="J7" s="2" t="s">
        <v>34</v>
      </c>
      <c r="K7" s="2">
        <v>1</v>
      </c>
      <c r="L7" s="2">
        <v>3</v>
      </c>
      <c r="M7" s="2" t="s">
        <v>34</v>
      </c>
      <c r="N7" s="2" t="s">
        <v>34</v>
      </c>
    </row>
    <row r="8" spans="1:14" x14ac:dyDescent="0.25">
      <c r="A8" s="1" t="s">
        <v>141</v>
      </c>
      <c r="B8" s="2">
        <v>11</v>
      </c>
      <c r="D8" s="2">
        <v>11</v>
      </c>
      <c r="E8" s="2">
        <v>1</v>
      </c>
      <c r="F8" s="2">
        <v>64</v>
      </c>
      <c r="H8" s="2">
        <v>224</v>
      </c>
      <c r="I8" s="4">
        <f>H8/(D8-E8)</f>
        <v>22.4</v>
      </c>
      <c r="J8" s="2" t="s">
        <v>34</v>
      </c>
      <c r="K8" s="2">
        <v>2</v>
      </c>
      <c r="L8" s="2">
        <v>3</v>
      </c>
      <c r="M8" s="2" t="s">
        <v>34</v>
      </c>
      <c r="N8" s="2">
        <v>1</v>
      </c>
    </row>
    <row r="9" spans="1:14" x14ac:dyDescent="0.25">
      <c r="A9" s="1" t="s">
        <v>128</v>
      </c>
      <c r="B9" s="2">
        <v>5.5</v>
      </c>
      <c r="D9" s="2">
        <v>7</v>
      </c>
      <c r="E9" s="2">
        <v>1</v>
      </c>
      <c r="F9" s="2">
        <v>60</v>
      </c>
      <c r="G9" s="3" t="s">
        <v>33</v>
      </c>
      <c r="H9" s="2">
        <v>111</v>
      </c>
      <c r="I9" s="4">
        <f>H9/(D9-E9)</f>
        <v>18.5</v>
      </c>
      <c r="J9" s="2" t="s">
        <v>34</v>
      </c>
      <c r="K9" s="2">
        <v>1</v>
      </c>
      <c r="L9" s="2">
        <v>4</v>
      </c>
      <c r="M9" s="2" t="s">
        <v>34</v>
      </c>
      <c r="N9" s="2">
        <v>2</v>
      </c>
    </row>
    <row r="10" spans="1:14" x14ac:dyDescent="0.25">
      <c r="A10" s="1" t="s">
        <v>131</v>
      </c>
      <c r="B10" s="2">
        <v>9</v>
      </c>
      <c r="D10" s="2">
        <v>11</v>
      </c>
      <c r="E10" s="2">
        <v>1</v>
      </c>
      <c r="F10" s="2">
        <v>28</v>
      </c>
      <c r="H10" s="2">
        <v>165</v>
      </c>
      <c r="I10" s="4">
        <f>H10/(D10-E10)</f>
        <v>16.5</v>
      </c>
      <c r="J10" s="2" t="s">
        <v>34</v>
      </c>
      <c r="K10" s="2" t="s">
        <v>34</v>
      </c>
      <c r="L10" s="2">
        <v>3</v>
      </c>
      <c r="M10" s="2" t="s">
        <v>34</v>
      </c>
      <c r="N10" s="2" t="s">
        <v>34</v>
      </c>
    </row>
    <row r="11" spans="1:14" x14ac:dyDescent="0.25">
      <c r="A11" s="1" t="s">
        <v>259</v>
      </c>
      <c r="B11" s="2">
        <v>3.5</v>
      </c>
      <c r="D11" s="2">
        <v>2</v>
      </c>
      <c r="E11" s="2">
        <v>1</v>
      </c>
      <c r="F11" s="2">
        <v>14</v>
      </c>
      <c r="H11" s="2">
        <v>16</v>
      </c>
      <c r="I11" s="4">
        <f>H11/(D11-E11)</f>
        <v>16</v>
      </c>
      <c r="J11" s="2" t="s">
        <v>34</v>
      </c>
      <c r="K11" s="2" t="s">
        <v>34</v>
      </c>
      <c r="L11" s="2">
        <v>2</v>
      </c>
      <c r="M11" s="2" t="s">
        <v>34</v>
      </c>
      <c r="N11" s="2" t="s">
        <v>34</v>
      </c>
    </row>
    <row r="12" spans="1:14" x14ac:dyDescent="0.25">
      <c r="A12" s="1" t="s">
        <v>297</v>
      </c>
      <c r="B12" s="2">
        <v>6</v>
      </c>
      <c r="D12" s="2">
        <v>7</v>
      </c>
      <c r="E12" s="2" t="s">
        <v>34</v>
      </c>
      <c r="F12" s="2">
        <v>43</v>
      </c>
      <c r="H12" s="2">
        <v>108</v>
      </c>
      <c r="I12" s="4">
        <v>15.43</v>
      </c>
      <c r="J12" s="2" t="s">
        <v>34</v>
      </c>
      <c r="K12" s="2" t="s">
        <v>34</v>
      </c>
      <c r="L12" s="2">
        <v>2</v>
      </c>
      <c r="M12" s="2" t="s">
        <v>34</v>
      </c>
      <c r="N12" s="2">
        <v>2</v>
      </c>
    </row>
    <row r="13" spans="1:14" x14ac:dyDescent="0.25">
      <c r="A13" s="1" t="s">
        <v>134</v>
      </c>
      <c r="B13" s="2">
        <v>11</v>
      </c>
      <c r="D13" s="2">
        <v>11</v>
      </c>
      <c r="E13" s="2">
        <v>2</v>
      </c>
      <c r="F13" s="2">
        <v>32</v>
      </c>
      <c r="H13" s="2">
        <v>136</v>
      </c>
      <c r="I13" s="4">
        <f>H13/(D13-E13)</f>
        <v>15.111111111111111</v>
      </c>
      <c r="J13" s="2" t="s">
        <v>34</v>
      </c>
      <c r="K13" s="2" t="s">
        <v>34</v>
      </c>
      <c r="L13" s="2">
        <v>14</v>
      </c>
      <c r="M13" s="2">
        <v>1</v>
      </c>
      <c r="N13" s="2" t="s">
        <v>34</v>
      </c>
    </row>
    <row r="14" spans="1:14" x14ac:dyDescent="0.25">
      <c r="A14" s="1" t="s">
        <v>45</v>
      </c>
      <c r="B14" s="2">
        <v>5</v>
      </c>
      <c r="D14" s="2">
        <v>5</v>
      </c>
      <c r="E14" s="2" t="s">
        <v>34</v>
      </c>
      <c r="F14" s="2">
        <v>32</v>
      </c>
      <c r="H14" s="2">
        <v>68</v>
      </c>
      <c r="I14" s="4">
        <v>13.6</v>
      </c>
      <c r="J14" s="2" t="s">
        <v>34</v>
      </c>
      <c r="K14" s="2" t="s">
        <v>34</v>
      </c>
      <c r="L14" s="2" t="s">
        <v>34</v>
      </c>
      <c r="M14" s="2" t="s">
        <v>34</v>
      </c>
      <c r="N14" s="2">
        <v>1</v>
      </c>
    </row>
    <row r="15" spans="1:14" x14ac:dyDescent="0.25">
      <c r="A15" s="1" t="s">
        <v>303</v>
      </c>
      <c r="B15" s="2">
        <v>5</v>
      </c>
      <c r="D15" s="2">
        <v>5</v>
      </c>
      <c r="E15" s="2">
        <v>3</v>
      </c>
      <c r="F15" s="2">
        <v>18</v>
      </c>
      <c r="H15" s="2">
        <v>25</v>
      </c>
      <c r="I15" s="4">
        <f>H15/(D15-E15)</f>
        <v>12.5</v>
      </c>
      <c r="J15" s="2" t="s">
        <v>34</v>
      </c>
      <c r="K15" s="2" t="s">
        <v>34</v>
      </c>
      <c r="L15" s="2">
        <v>1</v>
      </c>
      <c r="M15" s="2" t="s">
        <v>34</v>
      </c>
      <c r="N15" s="2" t="s">
        <v>34</v>
      </c>
    </row>
    <row r="16" spans="1:14" x14ac:dyDescent="0.25">
      <c r="A16" s="1" t="s">
        <v>132</v>
      </c>
      <c r="B16" s="2">
        <v>7</v>
      </c>
      <c r="D16" s="2">
        <v>7</v>
      </c>
      <c r="E16" s="2" t="s">
        <v>34</v>
      </c>
      <c r="F16" s="2">
        <v>26</v>
      </c>
      <c r="H16" s="2">
        <v>78</v>
      </c>
      <c r="I16" s="4">
        <v>11.14</v>
      </c>
      <c r="J16" s="2" t="s">
        <v>34</v>
      </c>
      <c r="K16" s="2" t="s">
        <v>34</v>
      </c>
      <c r="L16" s="2" t="s">
        <v>34</v>
      </c>
      <c r="M16" s="2" t="s">
        <v>34</v>
      </c>
      <c r="N16" s="2">
        <v>1</v>
      </c>
    </row>
    <row r="17" spans="1:15" x14ac:dyDescent="0.25">
      <c r="A17" s="1" t="s">
        <v>135</v>
      </c>
      <c r="B17" s="2">
        <v>11</v>
      </c>
      <c r="D17" s="2">
        <v>6</v>
      </c>
      <c r="E17" s="2">
        <v>3</v>
      </c>
      <c r="F17" s="2">
        <v>10</v>
      </c>
      <c r="H17" s="2">
        <v>19</v>
      </c>
      <c r="I17" s="4">
        <f>H17/(D17-E17)</f>
        <v>6.333333333333333</v>
      </c>
      <c r="J17" s="2" t="s">
        <v>34</v>
      </c>
      <c r="K17" s="2" t="s">
        <v>34</v>
      </c>
      <c r="L17" s="2">
        <v>3</v>
      </c>
      <c r="M17" s="2" t="s">
        <v>34</v>
      </c>
      <c r="N17" s="2">
        <v>1</v>
      </c>
    </row>
    <row r="18" spans="1:15" x14ac:dyDescent="0.25">
      <c r="A18" s="1" t="s">
        <v>16</v>
      </c>
      <c r="B18" s="2">
        <v>1</v>
      </c>
      <c r="D18" s="2">
        <v>2</v>
      </c>
      <c r="E18" s="2" t="s">
        <v>34</v>
      </c>
      <c r="F18" s="2">
        <v>9</v>
      </c>
      <c r="H18" s="2">
        <v>9</v>
      </c>
      <c r="I18" s="4">
        <v>4.5</v>
      </c>
      <c r="J18" s="2" t="s">
        <v>34</v>
      </c>
      <c r="K18" s="2" t="s">
        <v>34</v>
      </c>
      <c r="L18" s="2" t="s">
        <v>34</v>
      </c>
      <c r="M18" s="2" t="s">
        <v>34</v>
      </c>
      <c r="N18" s="2">
        <v>1</v>
      </c>
    </row>
    <row r="19" spans="1:15" x14ac:dyDescent="0.25">
      <c r="A19" s="1" t="s">
        <v>133</v>
      </c>
      <c r="B19" s="2">
        <v>7</v>
      </c>
      <c r="D19" s="2">
        <v>7</v>
      </c>
      <c r="E19" s="2">
        <v>1</v>
      </c>
      <c r="F19" s="2">
        <v>5</v>
      </c>
      <c r="H19" s="2">
        <v>15</v>
      </c>
      <c r="I19" s="4">
        <f>H19/(D19-E19)</f>
        <v>2.5</v>
      </c>
      <c r="J19" s="2" t="s">
        <v>34</v>
      </c>
      <c r="K19" s="2" t="s">
        <v>34</v>
      </c>
      <c r="L19" s="2">
        <v>3</v>
      </c>
      <c r="M19" s="2" t="s">
        <v>34</v>
      </c>
      <c r="N19" s="2">
        <v>2</v>
      </c>
    </row>
    <row r="20" spans="1:15" x14ac:dyDescent="0.25">
      <c r="A20" s="1" t="s">
        <v>195</v>
      </c>
      <c r="B20" s="2">
        <v>2</v>
      </c>
      <c r="D20" s="2">
        <v>1</v>
      </c>
      <c r="E20" s="2" t="s">
        <v>34</v>
      </c>
      <c r="F20" s="2">
        <v>1</v>
      </c>
      <c r="H20" s="2">
        <v>1</v>
      </c>
      <c r="I20" s="4">
        <v>1</v>
      </c>
      <c r="J20" s="2" t="s">
        <v>34</v>
      </c>
      <c r="K20" s="2" t="s">
        <v>34</v>
      </c>
      <c r="L20" s="2" t="s">
        <v>34</v>
      </c>
      <c r="M20" s="2" t="s">
        <v>34</v>
      </c>
      <c r="N20" s="2" t="s">
        <v>34</v>
      </c>
    </row>
    <row r="21" spans="1:15" x14ac:dyDescent="0.25">
      <c r="A21" s="1" t="s">
        <v>305</v>
      </c>
      <c r="B21" s="2">
        <v>2</v>
      </c>
      <c r="D21" s="2">
        <v>3</v>
      </c>
      <c r="E21" s="2" t="s">
        <v>34</v>
      </c>
      <c r="F21" s="2">
        <v>2</v>
      </c>
      <c r="H21" s="2">
        <v>2</v>
      </c>
      <c r="I21" s="4">
        <v>0.67</v>
      </c>
      <c r="J21" s="2" t="s">
        <v>34</v>
      </c>
      <c r="K21" s="2" t="s">
        <v>34</v>
      </c>
      <c r="L21" s="2" t="s">
        <v>34</v>
      </c>
      <c r="M21" s="2" t="s">
        <v>34</v>
      </c>
      <c r="N21" s="2">
        <v>2</v>
      </c>
    </row>
    <row r="22" spans="1:15" x14ac:dyDescent="0.25">
      <c r="A22" s="1" t="s">
        <v>199</v>
      </c>
      <c r="B22" s="2">
        <v>1</v>
      </c>
      <c r="D22" s="2">
        <v>1</v>
      </c>
      <c r="E22" s="2">
        <v>1</v>
      </c>
      <c r="F22" s="2">
        <v>5</v>
      </c>
      <c r="G22" s="3" t="s">
        <v>33</v>
      </c>
      <c r="H22" s="2">
        <v>5</v>
      </c>
      <c r="I22" s="4" t="s">
        <v>34</v>
      </c>
      <c r="J22" s="2" t="s">
        <v>34</v>
      </c>
      <c r="K22" s="2" t="s">
        <v>34</v>
      </c>
      <c r="L22" s="2" t="s">
        <v>34</v>
      </c>
      <c r="M22" s="2" t="s">
        <v>34</v>
      </c>
      <c r="N22" s="2" t="s">
        <v>34</v>
      </c>
    </row>
    <row r="23" spans="1:15" x14ac:dyDescent="0.25">
      <c r="A23" s="1" t="s">
        <v>130</v>
      </c>
      <c r="B23" s="2">
        <v>1</v>
      </c>
      <c r="D23" s="2">
        <v>1</v>
      </c>
      <c r="E23" s="2">
        <v>1</v>
      </c>
      <c r="F23" s="2" t="s">
        <v>34</v>
      </c>
      <c r="H23" s="2" t="s">
        <v>34</v>
      </c>
      <c r="I23" s="4" t="s">
        <v>34</v>
      </c>
      <c r="J23" s="2" t="s">
        <v>34</v>
      </c>
      <c r="K23" s="2" t="s">
        <v>34</v>
      </c>
      <c r="L23" s="2" t="s">
        <v>34</v>
      </c>
      <c r="M23" s="2" t="s">
        <v>34</v>
      </c>
      <c r="N23" s="2" t="s">
        <v>34</v>
      </c>
    </row>
    <row r="24" spans="1:15" x14ac:dyDescent="0.25">
      <c r="A24" s="1" t="s">
        <v>183</v>
      </c>
      <c r="B24" s="2">
        <v>2</v>
      </c>
      <c r="D24" s="2" t="s">
        <v>34</v>
      </c>
      <c r="E24" s="2" t="s">
        <v>34</v>
      </c>
      <c r="F24" s="2" t="s">
        <v>34</v>
      </c>
      <c r="H24" s="2" t="s">
        <v>34</v>
      </c>
      <c r="I24" s="4" t="s">
        <v>34</v>
      </c>
      <c r="J24" s="2" t="s">
        <v>34</v>
      </c>
      <c r="K24" s="2" t="s">
        <v>34</v>
      </c>
      <c r="L24" s="2">
        <v>1</v>
      </c>
      <c r="M24" s="2" t="s">
        <v>34</v>
      </c>
      <c r="N24" s="2" t="s">
        <v>34</v>
      </c>
    </row>
    <row r="25" spans="1:15" x14ac:dyDescent="0.25">
      <c r="A25" s="1" t="s">
        <v>228</v>
      </c>
      <c r="B25" s="2">
        <v>1</v>
      </c>
      <c r="D25" s="2" t="s">
        <v>34</v>
      </c>
      <c r="E25" s="2" t="s">
        <v>34</v>
      </c>
      <c r="F25" s="2" t="s">
        <v>34</v>
      </c>
      <c r="H25" s="2" t="s">
        <v>34</v>
      </c>
      <c r="I25" s="4" t="s">
        <v>34</v>
      </c>
      <c r="J25" s="2" t="s">
        <v>34</v>
      </c>
      <c r="K25" s="2" t="s">
        <v>34</v>
      </c>
      <c r="L25" s="2" t="s">
        <v>34</v>
      </c>
      <c r="M25" s="2" t="s">
        <v>34</v>
      </c>
      <c r="N25" s="2" t="s">
        <v>34</v>
      </c>
    </row>
    <row r="27" spans="1:15" x14ac:dyDescent="0.25">
      <c r="B27" s="5">
        <f>SUM(B4:B25)</f>
        <v>121</v>
      </c>
      <c r="C27" s="5"/>
      <c r="D27" s="5">
        <f t="shared" ref="D27:E27" si="0">SUM(D4:D25)</f>
        <v>118</v>
      </c>
      <c r="E27" s="5">
        <f t="shared" si="0"/>
        <v>21</v>
      </c>
      <c r="F27" s="5"/>
      <c r="G27" s="5"/>
      <c r="H27" s="5"/>
      <c r="I27" s="5"/>
      <c r="J27" s="5"/>
      <c r="K27" s="5">
        <f>SUM(K4:K25)</f>
        <v>6</v>
      </c>
      <c r="L27" s="5">
        <f t="shared" ref="L27:N27" si="1">SUM(L4:L25)</f>
        <v>51</v>
      </c>
      <c r="M27" s="5">
        <f t="shared" si="1"/>
        <v>1</v>
      </c>
      <c r="N27" s="5">
        <f t="shared" si="1"/>
        <v>13</v>
      </c>
    </row>
    <row r="28" spans="1:15" x14ac:dyDescent="0.25">
      <c r="D28" s="6">
        <f>D27-E27</f>
        <v>97</v>
      </c>
      <c r="H28" s="6">
        <f>SUM(H4:H27)</f>
        <v>1732</v>
      </c>
    </row>
    <row r="29" spans="1:15" x14ac:dyDescent="0.25">
      <c r="D29" s="6"/>
      <c r="H29" s="6"/>
    </row>
    <row r="30" spans="1:15" x14ac:dyDescent="0.25">
      <c r="A30" s="14" t="s">
        <v>327</v>
      </c>
      <c r="D30" s="6"/>
      <c r="H30" s="6"/>
    </row>
    <row r="31" spans="1:15" x14ac:dyDescent="0.25">
      <c r="D31" s="6"/>
      <c r="H31" s="6"/>
    </row>
    <row r="32" spans="1:15" x14ac:dyDescent="0.25">
      <c r="B32" s="2" t="s">
        <v>19</v>
      </c>
      <c r="C32" s="2" t="s">
        <v>20</v>
      </c>
      <c r="D32" s="2" t="s">
        <v>21</v>
      </c>
      <c r="E32" s="2" t="s">
        <v>22</v>
      </c>
      <c r="F32" s="2" t="s">
        <v>23</v>
      </c>
      <c r="H32" s="2" t="s">
        <v>6</v>
      </c>
      <c r="I32" s="2" t="s">
        <v>24</v>
      </c>
      <c r="J32" s="2" t="s">
        <v>25</v>
      </c>
      <c r="K32" s="2" t="s">
        <v>26</v>
      </c>
      <c r="L32" s="2" t="s">
        <v>20</v>
      </c>
      <c r="M32" s="2" t="s">
        <v>7</v>
      </c>
      <c r="N32" s="2" t="s">
        <v>27</v>
      </c>
      <c r="O32" s="2" t="s">
        <v>8</v>
      </c>
    </row>
    <row r="34" spans="1:15" x14ac:dyDescent="0.25">
      <c r="A34" s="1" t="s">
        <v>259</v>
      </c>
      <c r="B34" s="2">
        <v>33</v>
      </c>
      <c r="C34" s="2">
        <v>4</v>
      </c>
      <c r="D34" s="2">
        <v>4</v>
      </c>
      <c r="E34" s="2">
        <v>115</v>
      </c>
      <c r="F34" s="2">
        <v>6</v>
      </c>
      <c r="H34" s="4">
        <f t="shared" ref="H34:H46" si="2">E34/F34</f>
        <v>19.166666666666668</v>
      </c>
      <c r="I34" s="2" t="s">
        <v>304</v>
      </c>
      <c r="J34" s="2" t="s">
        <v>34</v>
      </c>
      <c r="K34" s="2" t="s">
        <v>34</v>
      </c>
      <c r="L34" s="2">
        <v>2</v>
      </c>
      <c r="M34" s="2">
        <v>2</v>
      </c>
      <c r="N34" s="2">
        <v>2</v>
      </c>
      <c r="O34" s="2" t="s">
        <v>34</v>
      </c>
    </row>
    <row r="35" spans="1:15" x14ac:dyDescent="0.25">
      <c r="A35" s="1" t="s">
        <v>141</v>
      </c>
      <c r="B35" s="2">
        <v>105</v>
      </c>
      <c r="C35" s="2">
        <v>5</v>
      </c>
      <c r="D35" s="2">
        <v>23</v>
      </c>
      <c r="E35" s="2">
        <v>346</v>
      </c>
      <c r="F35" s="2">
        <v>18</v>
      </c>
      <c r="H35" s="4">
        <f t="shared" si="2"/>
        <v>19.222222222222221</v>
      </c>
      <c r="I35" s="2" t="s">
        <v>332</v>
      </c>
      <c r="J35" s="2" t="s">
        <v>34</v>
      </c>
      <c r="K35" s="2" t="s">
        <v>34</v>
      </c>
      <c r="L35" s="2">
        <v>6</v>
      </c>
      <c r="M35" s="2">
        <v>6</v>
      </c>
      <c r="N35" s="2">
        <v>6</v>
      </c>
      <c r="O35" s="2" t="s">
        <v>34</v>
      </c>
    </row>
    <row r="36" spans="1:15" x14ac:dyDescent="0.25">
      <c r="A36" s="1" t="s">
        <v>305</v>
      </c>
      <c r="B36" s="2">
        <v>11</v>
      </c>
      <c r="D36" s="2">
        <v>1</v>
      </c>
      <c r="E36" s="2">
        <v>42</v>
      </c>
      <c r="F36" s="2">
        <v>2</v>
      </c>
      <c r="H36" s="4">
        <f t="shared" si="2"/>
        <v>21</v>
      </c>
      <c r="I36" s="2" t="s">
        <v>306</v>
      </c>
      <c r="J36" s="2" t="s">
        <v>34</v>
      </c>
      <c r="K36" s="2" t="s">
        <v>34</v>
      </c>
      <c r="L36" s="2" t="s">
        <v>34</v>
      </c>
      <c r="M36" s="2">
        <v>2</v>
      </c>
      <c r="N36" s="2" t="s">
        <v>34</v>
      </c>
      <c r="O36" s="2" t="s">
        <v>34</v>
      </c>
    </row>
    <row r="37" spans="1:15" x14ac:dyDescent="0.25">
      <c r="A37" s="1" t="s">
        <v>133</v>
      </c>
      <c r="B37" s="2">
        <v>62</v>
      </c>
      <c r="D37" s="2">
        <v>10</v>
      </c>
      <c r="E37" s="2">
        <v>213</v>
      </c>
      <c r="F37" s="2">
        <v>10</v>
      </c>
      <c r="H37" s="4">
        <f t="shared" si="2"/>
        <v>21.3</v>
      </c>
      <c r="I37" s="2" t="s">
        <v>53</v>
      </c>
      <c r="J37" s="2" t="s">
        <v>34</v>
      </c>
      <c r="K37" s="2" t="s">
        <v>34</v>
      </c>
      <c r="L37" s="2">
        <v>2</v>
      </c>
      <c r="M37" s="2">
        <v>7</v>
      </c>
      <c r="N37" s="2">
        <v>1</v>
      </c>
      <c r="O37" s="2" t="s">
        <v>34</v>
      </c>
    </row>
    <row r="38" spans="1:15" x14ac:dyDescent="0.25">
      <c r="A38" s="1" t="s">
        <v>183</v>
      </c>
      <c r="B38" s="2">
        <v>11</v>
      </c>
      <c r="D38" s="2" t="s">
        <v>34</v>
      </c>
      <c r="E38" s="2">
        <v>47</v>
      </c>
      <c r="F38" s="2">
        <v>2</v>
      </c>
      <c r="H38" s="4">
        <f t="shared" si="2"/>
        <v>23.5</v>
      </c>
      <c r="I38" s="2" t="s">
        <v>184</v>
      </c>
      <c r="J38" s="2" t="s">
        <v>34</v>
      </c>
      <c r="K38" s="2" t="s">
        <v>34</v>
      </c>
      <c r="L38" s="2">
        <v>1</v>
      </c>
      <c r="M38" s="2" t="s">
        <v>34</v>
      </c>
      <c r="N38" s="2">
        <v>1</v>
      </c>
      <c r="O38" s="2" t="s">
        <v>34</v>
      </c>
    </row>
    <row r="39" spans="1:15" x14ac:dyDescent="0.25">
      <c r="A39" s="1" t="s">
        <v>132</v>
      </c>
      <c r="B39" s="2">
        <v>46</v>
      </c>
      <c r="C39" s="2">
        <v>5</v>
      </c>
      <c r="D39" s="2">
        <v>7</v>
      </c>
      <c r="E39" s="2">
        <v>190</v>
      </c>
      <c r="F39" s="2">
        <v>8</v>
      </c>
      <c r="H39" s="4">
        <f t="shared" si="2"/>
        <v>23.75</v>
      </c>
      <c r="I39" s="2" t="s">
        <v>227</v>
      </c>
      <c r="J39" s="2" t="s">
        <v>34</v>
      </c>
      <c r="K39" s="2" t="s">
        <v>34</v>
      </c>
      <c r="L39" s="2" t="s">
        <v>34</v>
      </c>
      <c r="M39" s="2">
        <v>8</v>
      </c>
      <c r="N39" s="2" t="s">
        <v>34</v>
      </c>
      <c r="O39" s="2" t="s">
        <v>34</v>
      </c>
    </row>
    <row r="40" spans="1:15" x14ac:dyDescent="0.25">
      <c r="A40" s="1" t="s">
        <v>129</v>
      </c>
      <c r="B40" s="2">
        <v>60</v>
      </c>
      <c r="D40" s="2">
        <v>5</v>
      </c>
      <c r="E40" s="2">
        <v>249</v>
      </c>
      <c r="F40" s="2">
        <v>10</v>
      </c>
      <c r="H40" s="4">
        <f t="shared" si="2"/>
        <v>24.9</v>
      </c>
      <c r="I40" s="2" t="s">
        <v>342</v>
      </c>
      <c r="J40" s="2" t="s">
        <v>34</v>
      </c>
      <c r="K40" s="2" t="s">
        <v>34</v>
      </c>
      <c r="L40" s="2" t="s">
        <v>34</v>
      </c>
      <c r="M40" s="2">
        <v>8</v>
      </c>
      <c r="N40" s="2">
        <v>2</v>
      </c>
      <c r="O40" s="2" t="s">
        <v>34</v>
      </c>
    </row>
    <row r="41" spans="1:15" x14ac:dyDescent="0.25">
      <c r="A41" s="1" t="s">
        <v>303</v>
      </c>
      <c r="B41" s="2">
        <v>48</v>
      </c>
      <c r="D41" s="2">
        <v>5</v>
      </c>
      <c r="E41" s="2">
        <v>216</v>
      </c>
      <c r="F41" s="2">
        <v>7</v>
      </c>
      <c r="H41" s="4">
        <f t="shared" si="2"/>
        <v>30.857142857142858</v>
      </c>
      <c r="I41" s="2" t="s">
        <v>299</v>
      </c>
      <c r="J41" s="2" t="s">
        <v>34</v>
      </c>
      <c r="K41" s="2" t="s">
        <v>34</v>
      </c>
      <c r="L41" s="2" t="s">
        <v>34</v>
      </c>
      <c r="M41" s="2">
        <v>7</v>
      </c>
      <c r="N41" s="2" t="s">
        <v>34</v>
      </c>
      <c r="O41" s="2" t="s">
        <v>34</v>
      </c>
    </row>
    <row r="42" spans="1:15" x14ac:dyDescent="0.25">
      <c r="A42" s="1" t="s">
        <v>16</v>
      </c>
      <c r="B42" s="2">
        <v>17</v>
      </c>
      <c r="D42" s="2" t="s">
        <v>34</v>
      </c>
      <c r="E42" s="2">
        <v>64</v>
      </c>
      <c r="F42" s="2">
        <v>2</v>
      </c>
      <c r="H42" s="4">
        <f t="shared" si="2"/>
        <v>32</v>
      </c>
      <c r="I42" s="2" t="s">
        <v>185</v>
      </c>
      <c r="J42" s="2" t="s">
        <v>34</v>
      </c>
      <c r="K42" s="2" t="s">
        <v>34</v>
      </c>
      <c r="L42" s="2" t="s">
        <v>34</v>
      </c>
      <c r="M42" s="2">
        <v>1</v>
      </c>
      <c r="N42" s="2" t="s">
        <v>34</v>
      </c>
      <c r="O42" s="2">
        <v>1</v>
      </c>
    </row>
    <row r="43" spans="1:15" x14ac:dyDescent="0.25">
      <c r="A43" s="1" t="s">
        <v>195</v>
      </c>
      <c r="B43" s="2">
        <v>17</v>
      </c>
      <c r="D43" s="2" t="s">
        <v>34</v>
      </c>
      <c r="E43" s="2">
        <v>72</v>
      </c>
      <c r="F43" s="2">
        <v>2</v>
      </c>
      <c r="H43" s="4">
        <f t="shared" si="2"/>
        <v>36</v>
      </c>
      <c r="I43" s="2" t="s">
        <v>271</v>
      </c>
      <c r="J43" s="2" t="s">
        <v>34</v>
      </c>
      <c r="K43" s="2" t="s">
        <v>34</v>
      </c>
      <c r="L43" s="2" t="s">
        <v>34</v>
      </c>
      <c r="M43" s="2">
        <v>1</v>
      </c>
      <c r="N43" s="2">
        <v>1</v>
      </c>
      <c r="O43" s="2" t="s">
        <v>34</v>
      </c>
    </row>
    <row r="44" spans="1:15" x14ac:dyDescent="0.25">
      <c r="A44" s="1" t="s">
        <v>45</v>
      </c>
      <c r="B44" s="2">
        <v>35</v>
      </c>
      <c r="D44" s="2">
        <v>2</v>
      </c>
      <c r="E44" s="2">
        <v>158</v>
      </c>
      <c r="F44" s="2">
        <v>4</v>
      </c>
      <c r="H44" s="4">
        <f t="shared" si="2"/>
        <v>39.5</v>
      </c>
      <c r="I44" s="2" t="s">
        <v>254</v>
      </c>
      <c r="J44" s="2" t="s">
        <v>34</v>
      </c>
      <c r="K44" s="2" t="s">
        <v>34</v>
      </c>
      <c r="L44" s="2">
        <v>1</v>
      </c>
      <c r="M44" s="2">
        <v>3</v>
      </c>
      <c r="N44" s="2" t="s">
        <v>34</v>
      </c>
      <c r="O44" s="2" t="s">
        <v>34</v>
      </c>
    </row>
    <row r="45" spans="1:15" x14ac:dyDescent="0.25">
      <c r="A45" s="1" t="s">
        <v>135</v>
      </c>
      <c r="B45" s="2">
        <v>45</v>
      </c>
      <c r="C45" s="2">
        <v>3</v>
      </c>
      <c r="D45" s="2">
        <v>4</v>
      </c>
      <c r="E45" s="2">
        <v>265</v>
      </c>
      <c r="F45" s="2">
        <v>6</v>
      </c>
      <c r="H45" s="4">
        <f t="shared" si="2"/>
        <v>44.166666666666664</v>
      </c>
      <c r="I45" s="2" t="s">
        <v>159</v>
      </c>
      <c r="J45" s="2" t="s">
        <v>34</v>
      </c>
      <c r="K45" s="2" t="s">
        <v>34</v>
      </c>
      <c r="L45" s="2" t="s">
        <v>34</v>
      </c>
      <c r="M45" s="2">
        <v>5</v>
      </c>
      <c r="N45" s="2">
        <v>1</v>
      </c>
      <c r="O45" s="2" t="s">
        <v>34</v>
      </c>
    </row>
    <row r="46" spans="1:15" x14ac:dyDescent="0.25">
      <c r="A46" s="1" t="s">
        <v>128</v>
      </c>
      <c r="B46" s="2">
        <v>49</v>
      </c>
      <c r="C46" s="2">
        <v>4</v>
      </c>
      <c r="D46" s="2">
        <v>2</v>
      </c>
      <c r="E46" s="2">
        <v>200</v>
      </c>
      <c r="F46" s="2">
        <v>1</v>
      </c>
      <c r="H46" s="4">
        <f t="shared" si="2"/>
        <v>200</v>
      </c>
      <c r="I46" s="2" t="s">
        <v>333</v>
      </c>
      <c r="J46" s="2" t="s">
        <v>34</v>
      </c>
      <c r="K46" s="2" t="s">
        <v>34</v>
      </c>
      <c r="L46" s="2" t="s">
        <v>34</v>
      </c>
      <c r="M46" s="2">
        <v>1</v>
      </c>
      <c r="N46" s="2" t="s">
        <v>34</v>
      </c>
      <c r="O46" s="2" t="s">
        <v>34</v>
      </c>
    </row>
    <row r="47" spans="1:15" x14ac:dyDescent="0.25">
      <c r="A47" s="1" t="s">
        <v>297</v>
      </c>
      <c r="B47" s="2">
        <v>1</v>
      </c>
      <c r="D47" s="2" t="s">
        <v>34</v>
      </c>
      <c r="E47" s="2">
        <v>6</v>
      </c>
      <c r="F47" s="2" t="s">
        <v>34</v>
      </c>
      <c r="H47" s="4" t="s">
        <v>34</v>
      </c>
      <c r="I47" s="2" t="s">
        <v>34</v>
      </c>
      <c r="J47" s="2" t="s">
        <v>34</v>
      </c>
      <c r="K47" s="2" t="s">
        <v>34</v>
      </c>
      <c r="L47" s="2" t="s">
        <v>34</v>
      </c>
      <c r="M47" s="2" t="s">
        <v>34</v>
      </c>
      <c r="N47" s="2" t="s">
        <v>34</v>
      </c>
      <c r="O47" s="2" t="s">
        <v>34</v>
      </c>
    </row>
    <row r="48" spans="1:15" x14ac:dyDescent="0.25">
      <c r="A48" s="1" t="s">
        <v>228</v>
      </c>
      <c r="B48" s="2">
        <v>5</v>
      </c>
      <c r="D48" s="2" t="s">
        <v>34</v>
      </c>
      <c r="E48" s="2">
        <v>11</v>
      </c>
      <c r="F48" s="2" t="s">
        <v>34</v>
      </c>
      <c r="H48" s="4" t="s">
        <v>34</v>
      </c>
      <c r="I48" s="2" t="s">
        <v>34</v>
      </c>
      <c r="J48" s="2" t="s">
        <v>34</v>
      </c>
      <c r="K48" s="2" t="s">
        <v>34</v>
      </c>
      <c r="L48" s="2" t="s">
        <v>34</v>
      </c>
      <c r="M48" s="2" t="s">
        <v>34</v>
      </c>
      <c r="N48" s="2" t="s">
        <v>34</v>
      </c>
      <c r="O48" s="2" t="s">
        <v>34</v>
      </c>
    </row>
    <row r="49" spans="1:15" x14ac:dyDescent="0.25">
      <c r="A49" s="1" t="s">
        <v>199</v>
      </c>
      <c r="B49" s="2">
        <v>3</v>
      </c>
      <c r="D49" s="2">
        <v>1</v>
      </c>
      <c r="E49" s="2">
        <v>16</v>
      </c>
      <c r="F49" s="2" t="s">
        <v>34</v>
      </c>
      <c r="H49" s="4" t="s">
        <v>34</v>
      </c>
      <c r="I49" s="2" t="s">
        <v>34</v>
      </c>
      <c r="J49" s="2" t="s">
        <v>34</v>
      </c>
      <c r="K49" s="2" t="s">
        <v>34</v>
      </c>
      <c r="L49" s="2" t="s">
        <v>34</v>
      </c>
      <c r="M49" s="2" t="s">
        <v>34</v>
      </c>
      <c r="N49" s="2" t="s">
        <v>34</v>
      </c>
      <c r="O49" s="2" t="s">
        <v>34</v>
      </c>
    </row>
    <row r="50" spans="1:15" x14ac:dyDescent="0.25">
      <c r="A50" s="1" t="s">
        <v>130</v>
      </c>
      <c r="B50" s="2">
        <v>8</v>
      </c>
      <c r="D50" s="2">
        <v>1</v>
      </c>
      <c r="E50" s="2">
        <v>42</v>
      </c>
      <c r="F50" s="2" t="s">
        <v>34</v>
      </c>
      <c r="H50" s="4" t="s">
        <v>34</v>
      </c>
      <c r="I50" s="2" t="s">
        <v>34</v>
      </c>
      <c r="J50" s="2" t="s">
        <v>34</v>
      </c>
      <c r="K50" s="2" t="s">
        <v>34</v>
      </c>
      <c r="L50" s="2" t="s">
        <v>34</v>
      </c>
      <c r="M50" s="2" t="s">
        <v>34</v>
      </c>
      <c r="N50" s="2" t="s">
        <v>34</v>
      </c>
      <c r="O50" s="2" t="s">
        <v>34</v>
      </c>
    </row>
    <row r="51" spans="1:15" x14ac:dyDescent="0.25">
      <c r="H51" s="4"/>
    </row>
    <row r="52" spans="1:15" x14ac:dyDescent="0.25">
      <c r="B52" s="2">
        <f>SUM(B34:B50)</f>
        <v>556</v>
      </c>
      <c r="C52" s="2">
        <f>SUM(C34:C50)</f>
        <v>21</v>
      </c>
      <c r="D52" s="2">
        <f>SUM(D34:D50)</f>
        <v>65</v>
      </c>
      <c r="E52" s="37">
        <f>SUM(E34:E50)</f>
        <v>2252</v>
      </c>
      <c r="F52" s="37">
        <f>SUM(F34:F50)</f>
        <v>78</v>
      </c>
      <c r="L52" s="2">
        <f>SUM(L34:L50)</f>
        <v>12</v>
      </c>
      <c r="M52" s="2">
        <f t="shared" ref="M52:O52" si="3">SUM(M34:M50)</f>
        <v>51</v>
      </c>
      <c r="N52" s="2">
        <f t="shared" si="3"/>
        <v>14</v>
      </c>
      <c r="O52" s="2">
        <f t="shared" si="3"/>
        <v>1</v>
      </c>
    </row>
    <row r="53" spans="1:15" x14ac:dyDescent="0.25">
      <c r="L53" s="6">
        <f>SUM(L52:O52)</f>
        <v>78</v>
      </c>
    </row>
  </sheetData>
  <sortState xmlns:xlrd2="http://schemas.microsoft.com/office/spreadsheetml/2017/richdata2" ref="A4:N21">
    <sortCondition descending="1" ref="I4:I21"/>
  </sortState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&amp;CSDCC  &amp;"-,Bold Italic" Third Grade   &amp;"-,Regular"2021/2022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B943F-B967-489E-A930-1A2D9854C63B}">
  <dimension ref="A1:AB48"/>
  <sheetViews>
    <sheetView workbookViewId="0">
      <pane ySplit="3" topLeftCell="A4" activePane="bottomLeft" state="frozen"/>
      <selection pane="bottomLeft" activeCell="F12" sqref="F12"/>
    </sheetView>
  </sheetViews>
  <sheetFormatPr defaultRowHeight="15" x14ac:dyDescent="0.25"/>
  <cols>
    <col min="1" max="1" width="7" style="12" customWidth="1"/>
    <col min="2" max="7" width="7.5703125" customWidth="1"/>
    <col min="8" max="8" width="9.28515625" customWidth="1"/>
    <col min="9" max="15" width="7.5703125" customWidth="1"/>
    <col min="16" max="16" width="8.5703125" customWidth="1"/>
    <col min="17" max="17" width="7.5703125" customWidth="1"/>
    <col min="18" max="20" width="7.5703125" style="12" customWidth="1"/>
    <col min="21" max="21" width="8.5703125" style="12" customWidth="1"/>
    <col min="22" max="24" width="7.5703125" style="12" customWidth="1"/>
    <col min="25" max="25" width="7.140625" customWidth="1"/>
    <col min="26" max="26" width="7.140625" style="13" customWidth="1"/>
    <col min="27" max="27" width="7.140625" style="22" customWidth="1"/>
    <col min="28" max="28" width="7.140625" style="13" customWidth="1"/>
  </cols>
  <sheetData>
    <row r="1" spans="1:28" x14ac:dyDescent="0.25">
      <c r="B1" s="21" t="s">
        <v>108</v>
      </c>
      <c r="E1" s="23"/>
      <c r="G1" s="23"/>
      <c r="H1" s="23"/>
      <c r="I1" s="23"/>
      <c r="K1" s="23"/>
      <c r="M1" s="23"/>
      <c r="O1" s="23"/>
      <c r="P1" s="1"/>
      <c r="Q1" s="23"/>
      <c r="R1" s="24"/>
    </row>
    <row r="2" spans="1:28" x14ac:dyDescent="0.25">
      <c r="A2" s="12" t="s">
        <v>83</v>
      </c>
      <c r="B2" s="1" t="s">
        <v>133</v>
      </c>
      <c r="D2" s="1" t="s">
        <v>45</v>
      </c>
      <c r="F2" s="1" t="s">
        <v>132</v>
      </c>
      <c r="H2" s="1" t="s">
        <v>164</v>
      </c>
      <c r="J2" s="1" t="s">
        <v>134</v>
      </c>
      <c r="L2" s="1" t="s">
        <v>141</v>
      </c>
      <c r="N2" s="1" t="s">
        <v>16</v>
      </c>
      <c r="P2" s="1" t="s">
        <v>183</v>
      </c>
      <c r="R2" s="1" t="s">
        <v>199</v>
      </c>
      <c r="T2" s="1" t="s">
        <v>297</v>
      </c>
      <c r="U2" s="1"/>
      <c r="V2" s="1" t="s">
        <v>303</v>
      </c>
      <c r="W2" s="1"/>
      <c r="X2" s="23"/>
      <c r="Y2" s="3"/>
      <c r="Z2" s="3" t="s">
        <v>172</v>
      </c>
      <c r="AA2" s="3" t="s">
        <v>173</v>
      </c>
      <c r="AB2" s="25" t="s">
        <v>174</v>
      </c>
    </row>
    <row r="3" spans="1:28" x14ac:dyDescent="0.25">
      <c r="C3" s="1" t="s">
        <v>131</v>
      </c>
      <c r="E3" s="1" t="s">
        <v>129</v>
      </c>
      <c r="G3" s="1" t="s">
        <v>128</v>
      </c>
      <c r="I3" s="1" t="s">
        <v>135</v>
      </c>
      <c r="K3" s="1" t="s">
        <v>228</v>
      </c>
      <c r="M3" s="1" t="s">
        <v>182</v>
      </c>
      <c r="O3" s="1" t="s">
        <v>130</v>
      </c>
      <c r="Q3" s="1" t="s">
        <v>44</v>
      </c>
      <c r="S3" s="1" t="s">
        <v>195</v>
      </c>
      <c r="U3" s="1" t="s">
        <v>259</v>
      </c>
      <c r="W3" s="1" t="s">
        <v>305</v>
      </c>
      <c r="X3" s="3"/>
      <c r="Y3" s="3"/>
      <c r="Z3" s="3"/>
      <c r="AA3" s="3"/>
      <c r="AB3" s="3"/>
    </row>
    <row r="4" spans="1:28" x14ac:dyDescent="0.25">
      <c r="A4" s="3">
        <v>1</v>
      </c>
      <c r="B4" s="23">
        <v>1</v>
      </c>
      <c r="C4" s="23">
        <v>15</v>
      </c>
      <c r="D4" s="23">
        <v>32</v>
      </c>
      <c r="E4" s="23">
        <v>13</v>
      </c>
      <c r="F4" s="23">
        <v>7</v>
      </c>
      <c r="G4" s="26">
        <v>60</v>
      </c>
      <c r="H4" s="26">
        <v>17</v>
      </c>
      <c r="I4" s="27" t="s">
        <v>175</v>
      </c>
      <c r="J4" s="27" t="s">
        <v>175</v>
      </c>
      <c r="K4" s="27" t="s">
        <v>175</v>
      </c>
      <c r="L4" s="27" t="s">
        <v>175</v>
      </c>
      <c r="P4" s="23"/>
      <c r="Q4" s="23"/>
      <c r="R4" s="23"/>
      <c r="S4" s="23"/>
      <c r="T4" s="24"/>
      <c r="U4" s="24"/>
      <c r="V4" s="24"/>
      <c r="W4" s="24"/>
      <c r="X4" s="24"/>
      <c r="Y4" s="3">
        <f>SUM(B4:X4)</f>
        <v>145</v>
      </c>
      <c r="Z4" s="3">
        <v>18</v>
      </c>
      <c r="AA4" s="3">
        <f>Y4+Z4</f>
        <v>163</v>
      </c>
      <c r="AB4" s="2">
        <v>5</v>
      </c>
    </row>
    <row r="5" spans="1:28" x14ac:dyDescent="0.25">
      <c r="A5" s="3">
        <v>2</v>
      </c>
      <c r="B5" s="23">
        <v>0</v>
      </c>
      <c r="C5" s="23">
        <v>18</v>
      </c>
      <c r="D5" s="23"/>
      <c r="E5" s="23"/>
      <c r="F5" s="23">
        <v>5</v>
      </c>
      <c r="H5" s="26">
        <v>19</v>
      </c>
      <c r="I5" s="27" t="s">
        <v>175</v>
      </c>
      <c r="J5" s="23">
        <v>8</v>
      </c>
      <c r="K5" s="23"/>
      <c r="L5" s="23">
        <v>21</v>
      </c>
      <c r="M5" s="23">
        <v>13</v>
      </c>
      <c r="N5" s="23">
        <v>9</v>
      </c>
      <c r="O5" s="27" t="s">
        <v>175</v>
      </c>
      <c r="P5" s="27" t="s">
        <v>175</v>
      </c>
      <c r="R5" s="3"/>
      <c r="S5" s="23"/>
      <c r="T5" s="23"/>
      <c r="U5" s="23"/>
      <c r="V5" s="23"/>
      <c r="W5" s="23"/>
      <c r="X5" s="23"/>
      <c r="Y5" s="3">
        <f t="shared" ref="Y5:Y10" si="0">SUM(B5:X5)</f>
        <v>93</v>
      </c>
      <c r="Z5" s="3">
        <v>8</v>
      </c>
      <c r="AA5" s="3">
        <f>Y5+Z5</f>
        <v>101</v>
      </c>
      <c r="AB5" s="2">
        <v>6</v>
      </c>
    </row>
    <row r="6" spans="1:28" x14ac:dyDescent="0.25">
      <c r="A6" s="27" t="s">
        <v>201</v>
      </c>
      <c r="B6" s="23">
        <v>2</v>
      </c>
      <c r="C6" s="23">
        <v>19</v>
      </c>
      <c r="D6" s="23"/>
      <c r="E6" s="23"/>
      <c r="F6" s="23">
        <v>23</v>
      </c>
      <c r="G6" s="24"/>
      <c r="J6" s="26">
        <v>29</v>
      </c>
      <c r="K6" s="23"/>
      <c r="L6" s="26">
        <v>50</v>
      </c>
      <c r="M6" s="23">
        <v>15</v>
      </c>
      <c r="N6" s="3">
        <v>0</v>
      </c>
      <c r="O6" s="26">
        <v>0</v>
      </c>
      <c r="P6" s="3"/>
      <c r="Q6" s="3"/>
      <c r="R6" s="3"/>
      <c r="S6" s="23"/>
      <c r="T6" s="23"/>
      <c r="U6" s="23"/>
      <c r="V6" s="23"/>
      <c r="W6" s="23"/>
      <c r="X6" s="23"/>
      <c r="Y6" s="3">
        <f t="shared" si="0"/>
        <v>138</v>
      </c>
      <c r="Z6" s="3">
        <v>4</v>
      </c>
      <c r="AA6" s="3">
        <f>Y6+Z6</f>
        <v>142</v>
      </c>
      <c r="AB6" s="2">
        <v>6</v>
      </c>
    </row>
    <row r="7" spans="1:28" x14ac:dyDescent="0.25">
      <c r="A7" s="3">
        <v>3</v>
      </c>
      <c r="B7" s="23"/>
      <c r="C7" s="23"/>
      <c r="D7" s="23"/>
      <c r="E7" s="23"/>
      <c r="F7" s="23"/>
      <c r="G7" s="24"/>
      <c r="H7" s="24"/>
      <c r="I7" s="24"/>
      <c r="K7" s="23"/>
      <c r="L7" s="3"/>
      <c r="M7" s="3"/>
      <c r="N7" s="3"/>
      <c r="P7" s="3"/>
      <c r="Q7" s="3"/>
      <c r="R7" s="3"/>
      <c r="S7" s="23"/>
      <c r="T7" s="23"/>
      <c r="U7" s="23"/>
      <c r="V7" s="23"/>
      <c r="W7" s="23"/>
      <c r="X7" s="23"/>
      <c r="Y7" s="3"/>
      <c r="Z7" s="3"/>
      <c r="AA7" s="3">
        <f t="shared" ref="AA7:AA8" si="1">Y7+Z7</f>
        <v>0</v>
      </c>
      <c r="AB7" s="2"/>
    </row>
    <row r="8" spans="1:28" x14ac:dyDescent="0.25">
      <c r="A8" s="3">
        <v>4</v>
      </c>
      <c r="B8" s="27" t="s">
        <v>175</v>
      </c>
      <c r="C8" s="26">
        <v>23</v>
      </c>
      <c r="E8" s="27" t="s">
        <v>175</v>
      </c>
      <c r="F8" s="27" t="s">
        <v>175</v>
      </c>
      <c r="H8" s="27" t="s">
        <v>175</v>
      </c>
      <c r="I8" s="27" t="s">
        <v>175</v>
      </c>
      <c r="J8" s="27" t="s">
        <v>175</v>
      </c>
      <c r="L8" s="27" t="s">
        <v>175</v>
      </c>
      <c r="M8" s="26">
        <v>31</v>
      </c>
      <c r="N8" s="3"/>
      <c r="O8" s="3"/>
      <c r="P8" s="27" t="s">
        <v>175</v>
      </c>
      <c r="Q8" s="27" t="s">
        <v>175</v>
      </c>
      <c r="S8" s="23"/>
      <c r="T8" s="23"/>
      <c r="U8" s="23"/>
      <c r="V8" s="23"/>
      <c r="W8" s="23"/>
      <c r="X8" s="23"/>
      <c r="Y8" s="3">
        <f t="shared" si="0"/>
        <v>54</v>
      </c>
      <c r="Z8" s="3">
        <v>5</v>
      </c>
      <c r="AA8" s="3">
        <f t="shared" si="1"/>
        <v>59</v>
      </c>
      <c r="AB8" s="2">
        <v>0</v>
      </c>
    </row>
    <row r="9" spans="1:28" x14ac:dyDescent="0.25">
      <c r="A9" s="3">
        <v>5</v>
      </c>
      <c r="B9" s="23">
        <v>5</v>
      </c>
      <c r="C9" s="23">
        <v>2</v>
      </c>
      <c r="D9" s="23">
        <v>7</v>
      </c>
      <c r="E9" s="23">
        <v>31</v>
      </c>
      <c r="F9" s="23">
        <v>26</v>
      </c>
      <c r="G9" s="23">
        <v>0</v>
      </c>
      <c r="H9" s="23"/>
      <c r="I9" s="23">
        <v>2</v>
      </c>
      <c r="J9" s="3">
        <v>17</v>
      </c>
      <c r="K9" s="3"/>
      <c r="L9" s="3">
        <v>6</v>
      </c>
      <c r="N9" s="3"/>
      <c r="O9" s="3"/>
      <c r="Q9" s="3">
        <v>31</v>
      </c>
      <c r="R9" s="26">
        <v>5</v>
      </c>
      <c r="S9" s="23"/>
      <c r="T9" s="23"/>
      <c r="U9" s="23"/>
      <c r="V9" s="23"/>
      <c r="W9" s="23"/>
      <c r="X9" s="23"/>
      <c r="Y9" s="3">
        <f t="shared" si="0"/>
        <v>132</v>
      </c>
      <c r="Z9" s="3">
        <v>8</v>
      </c>
      <c r="AA9" s="3">
        <f t="shared" ref="AA9" si="2">Y9+Z9</f>
        <v>140</v>
      </c>
      <c r="AB9" s="2">
        <v>10</v>
      </c>
    </row>
    <row r="10" spans="1:28" x14ac:dyDescent="0.25">
      <c r="A10" s="3">
        <v>6</v>
      </c>
      <c r="B10" s="23">
        <v>5</v>
      </c>
      <c r="C10" s="23">
        <v>14</v>
      </c>
      <c r="D10" s="23"/>
      <c r="E10" s="23">
        <v>6</v>
      </c>
      <c r="F10" s="23">
        <v>11</v>
      </c>
      <c r="G10" s="23">
        <v>13</v>
      </c>
      <c r="H10" s="23">
        <v>69</v>
      </c>
      <c r="I10" s="27" t="s">
        <v>175</v>
      </c>
      <c r="J10" s="26">
        <v>3</v>
      </c>
      <c r="K10" s="3"/>
      <c r="L10" s="3">
        <v>30</v>
      </c>
      <c r="M10" s="3"/>
      <c r="N10" s="3"/>
      <c r="O10" s="3"/>
      <c r="P10" s="3"/>
      <c r="Q10" s="26">
        <v>97</v>
      </c>
      <c r="R10" s="3"/>
      <c r="S10" s="27" t="s">
        <v>175</v>
      </c>
      <c r="U10" s="23"/>
      <c r="V10" s="23"/>
      <c r="W10" s="23"/>
      <c r="X10" s="23"/>
      <c r="Y10" s="3">
        <f t="shared" si="0"/>
        <v>248</v>
      </c>
      <c r="Z10" s="3">
        <v>10</v>
      </c>
      <c r="AA10" s="3">
        <f t="shared" ref="AA10" si="3">Y10+Z10</f>
        <v>258</v>
      </c>
      <c r="AB10" s="2">
        <v>7</v>
      </c>
    </row>
    <row r="11" spans="1:28" x14ac:dyDescent="0.25">
      <c r="A11" s="3">
        <v>7</v>
      </c>
      <c r="B11" s="23"/>
      <c r="C11" s="23"/>
      <c r="D11" s="23">
        <v>0</v>
      </c>
      <c r="E11" s="23">
        <v>7</v>
      </c>
      <c r="F11" s="23">
        <v>6</v>
      </c>
      <c r="G11" s="23"/>
      <c r="H11" s="26">
        <v>17</v>
      </c>
      <c r="I11" s="26">
        <v>6</v>
      </c>
      <c r="J11" s="3">
        <v>4</v>
      </c>
      <c r="K11" s="3"/>
      <c r="L11" s="3">
        <v>1</v>
      </c>
      <c r="M11" s="3"/>
      <c r="N11" s="3"/>
      <c r="O11" s="3"/>
      <c r="P11" s="3"/>
      <c r="Q11" s="3">
        <v>9</v>
      </c>
      <c r="R11" s="3"/>
      <c r="S11" s="23">
        <v>1</v>
      </c>
      <c r="T11" s="23">
        <v>0</v>
      </c>
      <c r="U11" s="23">
        <v>14</v>
      </c>
      <c r="V11" s="23"/>
      <c r="W11" s="23"/>
      <c r="X11" s="23"/>
      <c r="Y11" s="3">
        <f>SUM(B11:X11)</f>
        <v>65</v>
      </c>
      <c r="Z11" s="3">
        <v>25</v>
      </c>
      <c r="AA11" s="3">
        <f t="shared" ref="AA11" si="4">Y11+Z11</f>
        <v>90</v>
      </c>
      <c r="AB11" s="2">
        <v>9</v>
      </c>
    </row>
    <row r="12" spans="1:28" x14ac:dyDescent="0.25">
      <c r="A12" s="3">
        <v>8</v>
      </c>
      <c r="B12" s="23"/>
      <c r="C12" s="23">
        <v>28</v>
      </c>
      <c r="D12" s="23">
        <v>27</v>
      </c>
      <c r="E12" s="23"/>
      <c r="F12" s="23">
        <v>0</v>
      </c>
      <c r="G12" s="24"/>
      <c r="H12" s="26">
        <v>30</v>
      </c>
      <c r="I12" s="27" t="s">
        <v>175</v>
      </c>
      <c r="J12" s="3">
        <v>22</v>
      </c>
      <c r="K12" s="3"/>
      <c r="L12" s="3">
        <v>25</v>
      </c>
      <c r="M12" s="26"/>
      <c r="N12" s="26"/>
      <c r="O12" s="26"/>
      <c r="P12" s="26"/>
      <c r="Q12" s="3">
        <v>8</v>
      </c>
      <c r="R12" s="26"/>
      <c r="S12" s="26"/>
      <c r="T12" s="23">
        <v>17</v>
      </c>
      <c r="U12" s="26">
        <v>2</v>
      </c>
      <c r="V12" s="27" t="s">
        <v>175</v>
      </c>
      <c r="W12" s="26"/>
      <c r="X12" s="26"/>
      <c r="Y12" s="3">
        <f t="shared" ref="Y12:Y14" si="5">SUM(B12:X12)</f>
        <v>159</v>
      </c>
      <c r="Z12" s="3">
        <v>16</v>
      </c>
      <c r="AA12" s="3">
        <f t="shared" ref="AA12:AA14" si="6">Y12+Z12</f>
        <v>175</v>
      </c>
      <c r="AB12" s="2">
        <v>7</v>
      </c>
    </row>
    <row r="13" spans="1:28" x14ac:dyDescent="0.25">
      <c r="A13" s="3" t="s">
        <v>307</v>
      </c>
      <c r="B13" s="23"/>
      <c r="E13" s="23"/>
      <c r="F13" s="23"/>
      <c r="G13" s="24"/>
      <c r="J13" s="3"/>
      <c r="K13" s="3"/>
      <c r="M13" s="26"/>
      <c r="N13" s="26"/>
      <c r="O13" s="26"/>
      <c r="P13" s="26"/>
      <c r="R13" s="26"/>
      <c r="S13" s="26"/>
      <c r="T13" s="26"/>
      <c r="X13" s="26"/>
      <c r="Y13" s="26"/>
      <c r="Z13" s="26"/>
      <c r="AA13" s="26"/>
      <c r="AB13" s="26"/>
    </row>
    <row r="14" spans="1:28" x14ac:dyDescent="0.25">
      <c r="A14" s="3">
        <v>10</v>
      </c>
      <c r="B14" s="23"/>
      <c r="C14" s="23">
        <v>13</v>
      </c>
      <c r="D14" s="23">
        <v>2</v>
      </c>
      <c r="E14" s="23">
        <v>31</v>
      </c>
      <c r="G14" s="24"/>
      <c r="H14" s="23">
        <v>10</v>
      </c>
      <c r="I14" s="23">
        <v>0</v>
      </c>
      <c r="J14" s="23">
        <v>10</v>
      </c>
      <c r="K14" s="3"/>
      <c r="L14" s="3">
        <v>2</v>
      </c>
      <c r="M14" s="26"/>
      <c r="N14" s="26"/>
      <c r="O14" s="26"/>
      <c r="P14" s="26"/>
      <c r="Q14" s="3">
        <v>7</v>
      </c>
      <c r="S14" s="26"/>
      <c r="T14" s="3">
        <v>43</v>
      </c>
      <c r="V14" s="26">
        <v>2</v>
      </c>
      <c r="W14" s="3">
        <v>0</v>
      </c>
      <c r="X14" s="26"/>
      <c r="Y14" s="3">
        <f t="shared" si="5"/>
        <v>120</v>
      </c>
      <c r="Z14" s="3">
        <v>12</v>
      </c>
      <c r="AA14" s="3">
        <f t="shared" si="6"/>
        <v>132</v>
      </c>
      <c r="AB14" s="2">
        <v>10</v>
      </c>
    </row>
    <row r="15" spans="1:28" x14ac:dyDescent="0.25">
      <c r="A15" s="3">
        <v>11</v>
      </c>
      <c r="C15" s="23">
        <v>7</v>
      </c>
      <c r="E15" s="23">
        <v>1</v>
      </c>
      <c r="G15" s="23">
        <v>4</v>
      </c>
      <c r="H15" s="23">
        <v>44</v>
      </c>
      <c r="I15" s="26">
        <v>2</v>
      </c>
      <c r="J15" s="3">
        <v>5</v>
      </c>
      <c r="L15" s="3">
        <v>0</v>
      </c>
      <c r="Q15" s="3">
        <v>47</v>
      </c>
      <c r="T15" s="12">
        <v>7</v>
      </c>
      <c r="V15" s="23">
        <v>18</v>
      </c>
      <c r="W15" s="3">
        <v>0</v>
      </c>
      <c r="X15" s="26"/>
      <c r="Y15" s="3">
        <f t="shared" ref="Y15" si="7">SUM(B15:X15)</f>
        <v>135</v>
      </c>
      <c r="Z15" s="3">
        <v>26</v>
      </c>
      <c r="AA15" s="3">
        <f t="shared" ref="AA15" si="8">Y15+Z15</f>
        <v>161</v>
      </c>
      <c r="AB15" s="2">
        <v>10</v>
      </c>
    </row>
    <row r="16" spans="1:28" x14ac:dyDescent="0.25">
      <c r="A16" s="19" t="s">
        <v>334</v>
      </c>
      <c r="C16" s="23">
        <v>11</v>
      </c>
      <c r="E16" s="23">
        <v>7</v>
      </c>
      <c r="G16" s="23">
        <v>0</v>
      </c>
      <c r="H16" s="23">
        <v>1</v>
      </c>
      <c r="I16" s="26">
        <v>0</v>
      </c>
      <c r="J16" s="3">
        <v>1</v>
      </c>
      <c r="L16" s="3">
        <v>11</v>
      </c>
      <c r="Q16" s="3">
        <v>8</v>
      </c>
      <c r="T16" s="12">
        <v>33</v>
      </c>
      <c r="V16" s="23">
        <v>1</v>
      </c>
      <c r="W16" s="3">
        <v>2</v>
      </c>
      <c r="X16" s="26"/>
      <c r="Y16" s="3">
        <f t="shared" ref="Y16" si="9">SUM(B16:X16)</f>
        <v>75</v>
      </c>
      <c r="Z16" s="3">
        <v>5</v>
      </c>
      <c r="AA16" s="3">
        <f t="shared" ref="AA16" si="10">Y16+Z16</f>
        <v>80</v>
      </c>
      <c r="AB16" s="2">
        <v>10</v>
      </c>
    </row>
    <row r="17" spans="1:28" x14ac:dyDescent="0.25">
      <c r="A17" s="3">
        <v>12</v>
      </c>
      <c r="B17" s="23">
        <v>0</v>
      </c>
      <c r="C17" s="23">
        <v>15</v>
      </c>
      <c r="D17" s="23"/>
      <c r="E17" s="23">
        <v>75</v>
      </c>
      <c r="F17" s="23"/>
      <c r="G17" s="23">
        <v>10</v>
      </c>
      <c r="H17" s="3">
        <v>36</v>
      </c>
      <c r="I17" s="3">
        <v>10</v>
      </c>
      <c r="J17" s="3">
        <v>32</v>
      </c>
      <c r="K17" s="3"/>
      <c r="L17" s="3">
        <v>14</v>
      </c>
      <c r="M17" s="26"/>
      <c r="N17" s="26"/>
      <c r="O17" s="26"/>
      <c r="P17" s="26"/>
      <c r="Q17" s="3">
        <v>8</v>
      </c>
      <c r="R17" s="26"/>
      <c r="S17" s="26"/>
      <c r="T17" s="3">
        <v>8</v>
      </c>
      <c r="U17" s="27" t="s">
        <v>175</v>
      </c>
      <c r="V17" s="26">
        <v>4</v>
      </c>
      <c r="W17" s="26"/>
      <c r="X17" s="26"/>
      <c r="Y17" s="3">
        <f t="shared" ref="Y17" si="11">SUM(B17:X17)</f>
        <v>212</v>
      </c>
      <c r="Z17" s="3">
        <v>27</v>
      </c>
      <c r="AA17" s="3">
        <f t="shared" ref="AA17" si="12">Y17+Z17</f>
        <v>239</v>
      </c>
      <c r="AB17" s="2">
        <v>10</v>
      </c>
    </row>
    <row r="18" spans="1:28" x14ac:dyDescent="0.25">
      <c r="A18" s="3">
        <v>13</v>
      </c>
      <c r="B18" s="26">
        <v>2</v>
      </c>
      <c r="C18" s="23"/>
      <c r="D18" s="23"/>
      <c r="E18" s="23">
        <v>33</v>
      </c>
      <c r="F18" s="23"/>
      <c r="G18" s="23">
        <v>24</v>
      </c>
      <c r="H18" s="3">
        <v>18</v>
      </c>
      <c r="I18" s="27" t="s">
        <v>175</v>
      </c>
      <c r="J18" s="3">
        <v>5</v>
      </c>
      <c r="K18" s="3"/>
      <c r="L18" s="3">
        <v>64</v>
      </c>
      <c r="M18" s="26"/>
      <c r="N18" s="26"/>
      <c r="O18" s="26"/>
      <c r="P18" s="26"/>
      <c r="Q18" s="3">
        <v>11</v>
      </c>
      <c r="R18" s="26"/>
      <c r="S18" s="26"/>
      <c r="T18" s="3">
        <v>0</v>
      </c>
      <c r="U18" s="27" t="s">
        <v>175</v>
      </c>
      <c r="V18" s="26">
        <v>0</v>
      </c>
      <c r="W18" s="26"/>
      <c r="X18" s="26"/>
      <c r="Y18" s="3">
        <f t="shared" ref="Y18" si="13">SUM(B18:X18)</f>
        <v>157</v>
      </c>
      <c r="Z18" s="3">
        <v>16</v>
      </c>
      <c r="AA18" s="3">
        <f t="shared" ref="AA18" si="14">Y18+Z18</f>
        <v>173</v>
      </c>
      <c r="AB18" s="2">
        <v>7</v>
      </c>
    </row>
    <row r="19" spans="1:28" x14ac:dyDescent="0.25">
      <c r="A19" s="3"/>
      <c r="B19" s="23"/>
      <c r="C19" s="23"/>
      <c r="D19" s="23"/>
      <c r="E19" s="23"/>
      <c r="F19" s="23"/>
      <c r="G19" s="24"/>
      <c r="H19" s="3"/>
      <c r="I19" s="3"/>
      <c r="J19" s="3"/>
      <c r="K19" s="3"/>
      <c r="L19" s="3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3"/>
      <c r="Z19" s="28"/>
      <c r="AA19" s="28"/>
      <c r="AB19" s="28"/>
    </row>
    <row r="20" spans="1:28" x14ac:dyDescent="0.25">
      <c r="A20" s="3"/>
      <c r="B20" s="3">
        <f>SUM(B4:B18)</f>
        <v>15</v>
      </c>
      <c r="C20" s="3">
        <f t="shared" ref="C20:W20" si="15">SUM(C4:C18)</f>
        <v>165</v>
      </c>
      <c r="D20" s="3">
        <f t="shared" si="15"/>
        <v>68</v>
      </c>
      <c r="E20" s="3">
        <f t="shared" si="15"/>
        <v>204</v>
      </c>
      <c r="F20" s="3">
        <f t="shared" si="15"/>
        <v>78</v>
      </c>
      <c r="G20" s="3">
        <f t="shared" si="15"/>
        <v>111</v>
      </c>
      <c r="H20" s="3">
        <f t="shared" si="15"/>
        <v>261</v>
      </c>
      <c r="I20" s="3">
        <f t="shared" si="15"/>
        <v>20</v>
      </c>
      <c r="J20" s="3">
        <f t="shared" si="15"/>
        <v>136</v>
      </c>
      <c r="K20" s="3">
        <f t="shared" si="15"/>
        <v>0</v>
      </c>
      <c r="L20" s="3">
        <f t="shared" si="15"/>
        <v>224</v>
      </c>
      <c r="M20" s="3">
        <f t="shared" si="15"/>
        <v>59</v>
      </c>
      <c r="N20" s="3">
        <f t="shared" si="15"/>
        <v>9</v>
      </c>
      <c r="O20" s="3">
        <f t="shared" si="15"/>
        <v>0</v>
      </c>
      <c r="P20" s="3">
        <f t="shared" si="15"/>
        <v>0</v>
      </c>
      <c r="Q20" s="3">
        <f t="shared" si="15"/>
        <v>226</v>
      </c>
      <c r="R20" s="3">
        <f t="shared" si="15"/>
        <v>5</v>
      </c>
      <c r="S20" s="3">
        <f t="shared" si="15"/>
        <v>1</v>
      </c>
      <c r="T20" s="3">
        <f t="shared" si="15"/>
        <v>108</v>
      </c>
      <c r="U20" s="3">
        <f t="shared" si="15"/>
        <v>16</v>
      </c>
      <c r="V20" s="3">
        <f t="shared" si="15"/>
        <v>25</v>
      </c>
      <c r="W20" s="3">
        <f t="shared" si="15"/>
        <v>2</v>
      </c>
      <c r="X20" s="3"/>
      <c r="Y20" s="29">
        <f>SUM(Y4:Y18)</f>
        <v>1733</v>
      </c>
      <c r="Z20" s="3">
        <f t="shared" ref="Z20:AB20" si="16">SUM(Z4:Z18)</f>
        <v>180</v>
      </c>
      <c r="AA20" s="3">
        <f t="shared" si="16"/>
        <v>1913</v>
      </c>
      <c r="AB20" s="6">
        <f t="shared" si="16"/>
        <v>97</v>
      </c>
    </row>
    <row r="21" spans="1:28" x14ac:dyDescent="0.25">
      <c r="A21" s="3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3"/>
      <c r="S21" s="3"/>
      <c r="T21" s="3"/>
      <c r="U21" s="3"/>
      <c r="V21" s="3"/>
      <c r="W21" s="3"/>
      <c r="X21" s="3"/>
      <c r="Y21" s="1"/>
      <c r="Z21" s="2"/>
      <c r="AA21" s="2"/>
      <c r="AB21" s="2"/>
    </row>
    <row r="22" spans="1:28" x14ac:dyDescent="0.25">
      <c r="A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3"/>
      <c r="S22" s="3"/>
      <c r="T22" s="3"/>
      <c r="U22" s="3"/>
      <c r="V22" s="3"/>
      <c r="W22" s="3"/>
      <c r="X22" s="3"/>
      <c r="Y22" s="1"/>
      <c r="Z22" s="2"/>
      <c r="AA22" s="2"/>
      <c r="AB22" s="2"/>
    </row>
    <row r="23" spans="1:28" x14ac:dyDescent="0.25">
      <c r="A23" s="1"/>
    </row>
    <row r="24" spans="1:28" x14ac:dyDescent="0.25">
      <c r="A24" s="1"/>
      <c r="C24" s="13"/>
      <c r="D24" s="30" t="s">
        <v>177</v>
      </c>
      <c r="E24" s="13"/>
      <c r="G24" s="13"/>
    </row>
    <row r="25" spans="1:28" x14ac:dyDescent="0.25">
      <c r="C25" s="31" t="s">
        <v>83</v>
      </c>
      <c r="D25" s="31">
        <v>1</v>
      </c>
      <c r="E25" s="31">
        <v>2</v>
      </c>
      <c r="F25" s="31">
        <v>3</v>
      </c>
      <c r="G25" s="31">
        <v>4</v>
      </c>
      <c r="H25" s="31">
        <v>5</v>
      </c>
      <c r="I25" s="31">
        <v>6</v>
      </c>
      <c r="J25" s="31">
        <v>7</v>
      </c>
      <c r="K25" s="31">
        <v>8</v>
      </c>
      <c r="L25" s="31">
        <v>10</v>
      </c>
      <c r="M25" s="31">
        <v>11</v>
      </c>
      <c r="N25" s="33" t="s">
        <v>334</v>
      </c>
      <c r="O25" s="34">
        <v>12</v>
      </c>
      <c r="P25" s="31">
        <v>13</v>
      </c>
      <c r="Q25" s="1"/>
      <c r="R25" s="1"/>
      <c r="X25" s="1"/>
    </row>
    <row r="26" spans="1:28" x14ac:dyDescent="0.25">
      <c r="A26" s="1"/>
      <c r="C26" s="25" t="s">
        <v>133</v>
      </c>
      <c r="D26" s="24"/>
      <c r="E26" s="2"/>
      <c r="F26" s="2">
        <v>1</v>
      </c>
      <c r="G26" s="2">
        <v>2</v>
      </c>
      <c r="H26" s="2"/>
      <c r="I26" s="2"/>
      <c r="J26" s="2"/>
      <c r="Q26" s="1">
        <f>SUM(D26:P26)</f>
        <v>3</v>
      </c>
      <c r="R26" s="1"/>
      <c r="X26" s="1"/>
    </row>
    <row r="27" spans="1:28" x14ac:dyDescent="0.25">
      <c r="C27" s="25" t="s">
        <v>131</v>
      </c>
      <c r="E27" s="24"/>
      <c r="F27" s="2"/>
      <c r="G27" s="2">
        <v>1</v>
      </c>
      <c r="H27" s="2"/>
      <c r="I27" s="2"/>
      <c r="J27" s="2"/>
      <c r="K27" s="2">
        <v>1</v>
      </c>
      <c r="M27" s="2">
        <v>1</v>
      </c>
      <c r="Q27" s="1">
        <f t="shared" ref="Q27:Q38" si="17">SUM(D27:P27)</f>
        <v>3</v>
      </c>
      <c r="R27" s="1"/>
      <c r="X27" s="1"/>
    </row>
    <row r="28" spans="1:28" x14ac:dyDescent="0.25">
      <c r="C28" s="25" t="s">
        <v>129</v>
      </c>
      <c r="D28" s="24"/>
      <c r="E28" s="24"/>
      <c r="F28" s="2"/>
      <c r="G28" s="2">
        <v>1</v>
      </c>
      <c r="H28" s="2">
        <v>1</v>
      </c>
      <c r="I28" s="2"/>
      <c r="J28" s="2">
        <v>1</v>
      </c>
      <c r="Q28" s="1">
        <f t="shared" si="17"/>
        <v>3</v>
      </c>
      <c r="R28" s="1"/>
      <c r="X28" s="1"/>
    </row>
    <row r="29" spans="1:28" x14ac:dyDescent="0.25">
      <c r="A29" s="1"/>
      <c r="C29" s="25" t="s">
        <v>128</v>
      </c>
      <c r="D29" s="24"/>
      <c r="E29" s="2">
        <v>1</v>
      </c>
      <c r="F29" s="2"/>
      <c r="G29" s="2"/>
      <c r="H29" s="2">
        <v>1</v>
      </c>
      <c r="I29" s="2"/>
      <c r="J29" s="2"/>
      <c r="M29" s="2">
        <v>1</v>
      </c>
      <c r="P29" s="2">
        <v>1</v>
      </c>
      <c r="Q29" s="1">
        <f>SUM(D29:P29)</f>
        <v>4</v>
      </c>
      <c r="R29" s="1"/>
      <c r="X29" s="1"/>
    </row>
    <row r="30" spans="1:28" x14ac:dyDescent="0.25">
      <c r="C30" s="25" t="s">
        <v>164</v>
      </c>
      <c r="D30" s="24"/>
      <c r="E30" s="2"/>
      <c r="F30" s="2">
        <v>1</v>
      </c>
      <c r="G30" s="2">
        <v>1</v>
      </c>
      <c r="H30" s="2"/>
      <c r="I30" s="2">
        <v>1</v>
      </c>
      <c r="J30" s="2">
        <v>1</v>
      </c>
      <c r="K30" s="2">
        <v>1</v>
      </c>
      <c r="L30" s="2">
        <v>1</v>
      </c>
      <c r="P30">
        <v>2</v>
      </c>
      <c r="Q30" s="1">
        <f t="shared" si="17"/>
        <v>8</v>
      </c>
      <c r="R30" s="1"/>
      <c r="X30" s="1"/>
    </row>
    <row r="31" spans="1:28" x14ac:dyDescent="0.25">
      <c r="C31" s="2" t="s">
        <v>135</v>
      </c>
      <c r="D31" s="24"/>
      <c r="E31" s="24"/>
      <c r="F31" s="2"/>
      <c r="G31" s="2"/>
      <c r="H31" s="2"/>
      <c r="I31" s="2"/>
      <c r="J31" s="2"/>
      <c r="L31" s="2">
        <v>3</v>
      </c>
      <c r="Q31" s="1">
        <f t="shared" si="17"/>
        <v>3</v>
      </c>
      <c r="R31" s="1"/>
      <c r="X31" s="1"/>
      <c r="Z31"/>
    </row>
    <row r="32" spans="1:28" x14ac:dyDescent="0.25">
      <c r="A32" s="1"/>
      <c r="C32" s="25" t="s">
        <v>134</v>
      </c>
      <c r="D32" s="24"/>
      <c r="E32" s="2">
        <v>1</v>
      </c>
      <c r="F32" s="2"/>
      <c r="G32" s="2">
        <v>3</v>
      </c>
      <c r="H32" s="2">
        <v>1</v>
      </c>
      <c r="I32" s="2">
        <v>1</v>
      </c>
      <c r="J32" s="2">
        <v>1</v>
      </c>
      <c r="K32" s="2">
        <v>2</v>
      </c>
      <c r="L32" s="2">
        <v>1</v>
      </c>
      <c r="M32" s="2">
        <v>1</v>
      </c>
      <c r="N32" s="2"/>
      <c r="O32" s="2">
        <v>1</v>
      </c>
      <c r="P32" s="2">
        <v>2</v>
      </c>
      <c r="Q32" s="1">
        <f t="shared" si="17"/>
        <v>14</v>
      </c>
      <c r="R32" s="1"/>
      <c r="X32" s="1"/>
    </row>
    <row r="33" spans="3:26" x14ac:dyDescent="0.25">
      <c r="C33" s="25" t="s">
        <v>141</v>
      </c>
      <c r="D33" s="24"/>
      <c r="E33" s="24"/>
      <c r="F33" s="2"/>
      <c r="G33" s="2"/>
      <c r="H33" s="2"/>
      <c r="I33" s="2">
        <v>1</v>
      </c>
      <c r="J33" s="2"/>
      <c r="M33" s="2"/>
      <c r="N33" s="2">
        <v>1</v>
      </c>
      <c r="O33" s="2">
        <v>1</v>
      </c>
      <c r="Q33" s="1">
        <f t="shared" si="17"/>
        <v>3</v>
      </c>
      <c r="R33" s="1"/>
      <c r="X33" s="1"/>
      <c r="Z33"/>
    </row>
    <row r="34" spans="3:26" x14ac:dyDescent="0.25">
      <c r="C34" s="25" t="s">
        <v>183</v>
      </c>
      <c r="D34" s="24"/>
      <c r="E34" s="2"/>
      <c r="F34" s="2">
        <v>1</v>
      </c>
      <c r="G34" s="2"/>
      <c r="H34" s="2"/>
      <c r="I34" s="2"/>
      <c r="J34" s="2"/>
      <c r="K34" s="2"/>
      <c r="Q34" s="1">
        <f t="shared" si="17"/>
        <v>1</v>
      </c>
      <c r="R34" s="1"/>
      <c r="X34" s="1"/>
    </row>
    <row r="35" spans="3:26" x14ac:dyDescent="0.25">
      <c r="C35" s="25" t="s">
        <v>44</v>
      </c>
      <c r="D35" s="24"/>
      <c r="E35" s="24"/>
      <c r="G35" s="2"/>
      <c r="H35" s="2"/>
      <c r="I35" s="2">
        <v>1</v>
      </c>
      <c r="J35" s="2">
        <v>2</v>
      </c>
      <c r="L35" s="2">
        <v>1</v>
      </c>
      <c r="Q35" s="1">
        <f t="shared" si="17"/>
        <v>4</v>
      </c>
      <c r="R35" s="1"/>
      <c r="X35" s="1"/>
    </row>
    <row r="36" spans="3:26" x14ac:dyDescent="0.25">
      <c r="C36" s="2" t="s">
        <v>297</v>
      </c>
      <c r="D36" s="24"/>
      <c r="E36" s="24"/>
      <c r="F36" s="2"/>
      <c r="G36" s="2"/>
      <c r="H36" s="2"/>
      <c r="I36" s="2"/>
      <c r="J36" s="2">
        <v>1</v>
      </c>
      <c r="L36" s="2">
        <v>1</v>
      </c>
      <c r="Q36" s="1">
        <f t="shared" si="17"/>
        <v>2</v>
      </c>
      <c r="R36" s="1"/>
      <c r="X36" s="1"/>
      <c r="Z36"/>
    </row>
    <row r="37" spans="3:26" x14ac:dyDescent="0.25">
      <c r="C37" s="2" t="s">
        <v>303</v>
      </c>
      <c r="D37" s="24"/>
      <c r="E37" s="24"/>
      <c r="F37" s="2"/>
      <c r="G37" s="2"/>
      <c r="H37" s="2"/>
      <c r="I37" s="2"/>
      <c r="J37" s="2"/>
      <c r="L37" s="2">
        <v>1</v>
      </c>
      <c r="Q37" s="1">
        <f t="shared" si="17"/>
        <v>1</v>
      </c>
      <c r="R37" s="1"/>
      <c r="X37" s="1"/>
      <c r="Z37"/>
    </row>
    <row r="38" spans="3:26" x14ac:dyDescent="0.25">
      <c r="C38" s="2" t="s">
        <v>259</v>
      </c>
      <c r="D38" s="24"/>
      <c r="E38" s="24"/>
      <c r="F38" s="2"/>
      <c r="G38" s="2"/>
      <c r="H38" s="2"/>
      <c r="I38" s="2"/>
      <c r="J38" s="2"/>
      <c r="L38" s="2"/>
      <c r="O38">
        <v>2</v>
      </c>
      <c r="Q38" s="1">
        <f t="shared" si="17"/>
        <v>2</v>
      </c>
      <c r="R38" s="1"/>
      <c r="X38" s="1"/>
      <c r="Z38"/>
    </row>
    <row r="39" spans="3:26" x14ac:dyDescent="0.25">
      <c r="C39" s="31"/>
      <c r="D39" s="31"/>
      <c r="E39" s="31"/>
      <c r="F39" s="31"/>
      <c r="G39" s="31"/>
      <c r="H39" s="31"/>
      <c r="I39" s="31"/>
      <c r="J39" s="31"/>
      <c r="K39" s="49"/>
      <c r="L39" s="49"/>
      <c r="M39" s="49"/>
      <c r="N39" s="49"/>
      <c r="O39" s="49"/>
      <c r="P39" s="49"/>
      <c r="Q39" s="3"/>
      <c r="R39" s="1"/>
      <c r="X39" s="1"/>
      <c r="Z39"/>
    </row>
    <row r="40" spans="3:26" x14ac:dyDescent="0.25">
      <c r="C40" s="2"/>
      <c r="D40" s="2">
        <f>SUM(D26:D39)</f>
        <v>0</v>
      </c>
      <c r="E40" s="2">
        <f t="shared" ref="E40:P40" si="18">SUM(E26:E39)</f>
        <v>2</v>
      </c>
      <c r="F40" s="2">
        <f t="shared" si="18"/>
        <v>3</v>
      </c>
      <c r="G40" s="2">
        <f t="shared" si="18"/>
        <v>8</v>
      </c>
      <c r="H40" s="2">
        <f t="shared" si="18"/>
        <v>3</v>
      </c>
      <c r="I40" s="2">
        <f t="shared" si="18"/>
        <v>4</v>
      </c>
      <c r="J40" s="2">
        <f t="shared" si="18"/>
        <v>6</v>
      </c>
      <c r="K40" s="2">
        <f t="shared" si="18"/>
        <v>4</v>
      </c>
      <c r="L40" s="2">
        <f t="shared" si="18"/>
        <v>8</v>
      </c>
      <c r="M40" s="2">
        <f t="shared" si="18"/>
        <v>3</v>
      </c>
      <c r="N40" s="2">
        <f t="shared" si="18"/>
        <v>1</v>
      </c>
      <c r="O40" s="2">
        <f t="shared" si="18"/>
        <v>4</v>
      </c>
      <c r="P40" s="2">
        <f t="shared" si="18"/>
        <v>5</v>
      </c>
      <c r="Q40" s="29"/>
      <c r="R40" s="6">
        <f>SUM(D40:P40)</f>
        <v>51</v>
      </c>
      <c r="X40" s="6"/>
      <c r="Z40" s="35"/>
    </row>
    <row r="41" spans="3:26" x14ac:dyDescent="0.25">
      <c r="C41" s="2"/>
      <c r="D41" s="2"/>
      <c r="E41" s="2"/>
      <c r="F41" s="6"/>
      <c r="G41" s="1"/>
      <c r="H41" s="1"/>
      <c r="I41" s="1"/>
      <c r="J41" s="1"/>
      <c r="Q41" s="3"/>
      <c r="R41" s="1"/>
      <c r="X41" s="1"/>
      <c r="Z41"/>
    </row>
    <row r="42" spans="3:26" x14ac:dyDescent="0.25">
      <c r="C42" s="1"/>
      <c r="D42" s="29" t="s">
        <v>178</v>
      </c>
      <c r="E42" s="1"/>
      <c r="F42" s="1"/>
      <c r="G42" s="1"/>
      <c r="H42" s="1"/>
      <c r="I42" s="1"/>
      <c r="J42" s="1"/>
      <c r="Q42" s="3"/>
      <c r="R42" s="1"/>
      <c r="X42" s="1"/>
      <c r="Z42"/>
    </row>
    <row r="43" spans="3:26" x14ac:dyDescent="0.25">
      <c r="C43" s="31" t="s">
        <v>83</v>
      </c>
      <c r="D43" s="31">
        <v>1</v>
      </c>
      <c r="E43" s="31">
        <v>2</v>
      </c>
      <c r="F43" s="31">
        <v>3</v>
      </c>
      <c r="G43" s="31">
        <v>4</v>
      </c>
      <c r="H43" s="31">
        <v>5</v>
      </c>
      <c r="I43" s="31">
        <v>6</v>
      </c>
      <c r="J43" s="31">
        <v>7</v>
      </c>
      <c r="K43" s="31">
        <v>8</v>
      </c>
      <c r="L43" s="31">
        <v>10</v>
      </c>
      <c r="M43" s="31">
        <v>11</v>
      </c>
      <c r="N43" s="31">
        <v>12</v>
      </c>
      <c r="O43" s="51" t="s">
        <v>325</v>
      </c>
      <c r="P43" s="31">
        <v>13</v>
      </c>
      <c r="Q43" s="3"/>
      <c r="R43" s="1"/>
      <c r="X43" s="1"/>
      <c r="Z43"/>
    </row>
    <row r="44" spans="3:26" x14ac:dyDescent="0.25">
      <c r="C44" s="24" t="s">
        <v>134</v>
      </c>
      <c r="D44" s="1"/>
      <c r="E44" s="1"/>
      <c r="F44" s="1">
        <v>1</v>
      </c>
      <c r="G44" s="1"/>
      <c r="H44" s="1"/>
      <c r="I44" s="1"/>
      <c r="J44" s="1"/>
      <c r="Q44" s="29"/>
      <c r="R44" s="6">
        <f>SUM(D44:P44)</f>
        <v>1</v>
      </c>
      <c r="X44" s="6"/>
      <c r="Z44" s="35"/>
    </row>
    <row r="45" spans="3:26" x14ac:dyDescent="0.25">
      <c r="C45" s="1"/>
      <c r="D45" s="1"/>
      <c r="E45" s="1"/>
      <c r="F45" s="1"/>
      <c r="G45" s="1"/>
      <c r="H45" s="1"/>
      <c r="I45" s="1"/>
      <c r="J45" s="1"/>
      <c r="K45" s="1"/>
      <c r="M45" s="1"/>
      <c r="N45" s="1"/>
      <c r="O45" s="24"/>
      <c r="P45" s="25"/>
      <c r="Q45" s="3"/>
      <c r="R45" s="1"/>
      <c r="X45" s="1"/>
      <c r="Z45"/>
    </row>
    <row r="46" spans="3:26" x14ac:dyDescent="0.2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6"/>
      <c r="O46" s="24"/>
      <c r="P46" s="23"/>
      <c r="Q46" s="6"/>
      <c r="R46" s="1"/>
      <c r="X46" s="1"/>
      <c r="Z46"/>
    </row>
    <row r="47" spans="3:26" x14ac:dyDescent="0.25">
      <c r="C47" s="22"/>
      <c r="S47" s="23"/>
      <c r="T47" s="23"/>
      <c r="U47" s="23"/>
      <c r="V47" s="23"/>
      <c r="W47" s="23"/>
    </row>
    <row r="48" spans="3:26" x14ac:dyDescent="0.25">
      <c r="C48" s="22"/>
    </row>
  </sheetData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2F803-34A8-4F6F-9D5D-E9791FE999C5}">
  <dimension ref="A1:AA137"/>
  <sheetViews>
    <sheetView workbookViewId="0">
      <pane ySplit="3" topLeftCell="A4" activePane="bottomLeft" state="frozen"/>
      <selection pane="bottomLeft" activeCell="A32" sqref="A32:E32"/>
    </sheetView>
  </sheetViews>
  <sheetFormatPr defaultRowHeight="15" x14ac:dyDescent="0.25"/>
  <cols>
    <col min="1" max="1" width="7" style="12" customWidth="1"/>
    <col min="2" max="2" width="5.42578125" style="2" customWidth="1"/>
    <col min="3" max="3" width="4.7109375" style="2" customWidth="1"/>
    <col min="4" max="4" width="5.140625" style="2" customWidth="1"/>
    <col min="5" max="5" width="8.85546875" style="2" customWidth="1"/>
    <col min="6" max="6" width="6.140625" style="2" customWidth="1"/>
    <col min="7" max="10" width="6.140625" style="13" customWidth="1"/>
    <col min="14" max="15" width="11.42578125" style="12" customWidth="1"/>
    <col min="16" max="20" width="8.28515625" style="2" customWidth="1"/>
    <col min="21" max="24" width="8.28515625" style="13" customWidth="1"/>
    <col min="25" max="25" width="11.42578125" customWidth="1"/>
    <col min="26" max="26" width="6.140625" style="13" customWidth="1"/>
  </cols>
  <sheetData>
    <row r="1" spans="1:27" x14ac:dyDescent="0.25">
      <c r="C1" s="42"/>
      <c r="D1" s="43" t="s">
        <v>108</v>
      </c>
      <c r="E1" s="37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27" x14ac:dyDescent="0.25">
      <c r="B2" s="2" t="s">
        <v>19</v>
      </c>
      <c r="C2" s="2" t="s">
        <v>20</v>
      </c>
      <c r="D2" s="2" t="s">
        <v>21</v>
      </c>
      <c r="E2" s="2" t="s">
        <v>22</v>
      </c>
      <c r="F2" s="2" t="s">
        <v>23</v>
      </c>
      <c r="G2" s="2" t="s">
        <v>20</v>
      </c>
      <c r="H2" s="2" t="s">
        <v>7</v>
      </c>
      <c r="I2" s="2" t="s">
        <v>27</v>
      </c>
      <c r="J2" s="2" t="s">
        <v>8</v>
      </c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" x14ac:dyDescent="0.25">
      <c r="A3" s="38"/>
      <c r="B3" s="31">
        <f>SUM(B7:B131)</f>
        <v>555</v>
      </c>
      <c r="C3" s="31">
        <f t="shared" ref="C3:J3" si="0">SUM(C7:C131)</f>
        <v>27</v>
      </c>
      <c r="D3" s="31">
        <f t="shared" si="0"/>
        <v>65</v>
      </c>
      <c r="E3" s="39">
        <f t="shared" si="0"/>
        <v>2252</v>
      </c>
      <c r="F3" s="39">
        <f t="shared" si="0"/>
        <v>78</v>
      </c>
      <c r="G3" s="31">
        <f t="shared" si="0"/>
        <v>12</v>
      </c>
      <c r="H3" s="31">
        <f t="shared" si="0"/>
        <v>51</v>
      </c>
      <c r="I3" s="31">
        <f t="shared" si="0"/>
        <v>14</v>
      </c>
      <c r="J3" s="31">
        <f t="shared" si="0"/>
        <v>1</v>
      </c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</row>
    <row r="4" spans="1:27" x14ac:dyDescent="0.25">
      <c r="E4" s="6"/>
      <c r="F4" s="6"/>
      <c r="G4" s="2"/>
      <c r="H4" s="2"/>
      <c r="I4" s="2"/>
      <c r="J4" s="2"/>
      <c r="S4" s="6"/>
      <c r="T4" s="6"/>
      <c r="U4" s="2"/>
      <c r="V4" s="2"/>
      <c r="W4" s="2"/>
      <c r="X4" s="2"/>
      <c r="Z4"/>
    </row>
    <row r="5" spans="1:27" x14ac:dyDescent="0.25">
      <c r="A5" s="23" t="s">
        <v>83</v>
      </c>
      <c r="C5" s="1" t="s">
        <v>128</v>
      </c>
      <c r="N5" s="23" t="s">
        <v>83</v>
      </c>
      <c r="O5" s="23"/>
      <c r="P5" s="2" t="s">
        <v>19</v>
      </c>
      <c r="Q5" s="2" t="s">
        <v>20</v>
      </c>
      <c r="R5" s="2" t="s">
        <v>21</v>
      </c>
      <c r="S5" s="2" t="s">
        <v>22</v>
      </c>
      <c r="T5" s="2" t="s">
        <v>23</v>
      </c>
      <c r="U5" s="2" t="s">
        <v>20</v>
      </c>
      <c r="V5" s="2" t="s">
        <v>7</v>
      </c>
      <c r="W5" s="2" t="s">
        <v>27</v>
      </c>
      <c r="X5" s="2" t="s">
        <v>8</v>
      </c>
      <c r="Z5"/>
    </row>
    <row r="6" spans="1:27" x14ac:dyDescent="0.25">
      <c r="B6" s="2" t="s">
        <v>19</v>
      </c>
      <c r="C6" s="2" t="s">
        <v>20</v>
      </c>
      <c r="D6" s="2" t="s">
        <v>21</v>
      </c>
      <c r="E6" s="2" t="s">
        <v>22</v>
      </c>
      <c r="F6" s="2" t="s">
        <v>23</v>
      </c>
      <c r="G6" s="2" t="s">
        <v>20</v>
      </c>
      <c r="H6" s="2" t="s">
        <v>7</v>
      </c>
      <c r="I6" s="2" t="s">
        <v>27</v>
      </c>
      <c r="J6" s="2" t="s">
        <v>8</v>
      </c>
      <c r="N6" s="3">
        <v>2</v>
      </c>
      <c r="O6" s="1" t="s">
        <v>128</v>
      </c>
      <c r="P6" s="2">
        <v>6</v>
      </c>
      <c r="Q6" s="2">
        <v>3</v>
      </c>
      <c r="R6" s="2" t="s">
        <v>34</v>
      </c>
      <c r="S6" s="2">
        <v>42</v>
      </c>
      <c r="T6" s="2" t="s">
        <v>34</v>
      </c>
      <c r="U6" s="2" t="s">
        <v>34</v>
      </c>
      <c r="V6" s="2" t="s">
        <v>34</v>
      </c>
      <c r="W6" s="2" t="s">
        <v>34</v>
      </c>
      <c r="X6" s="2" t="s">
        <v>34</v>
      </c>
      <c r="Z6"/>
    </row>
    <row r="7" spans="1:27" x14ac:dyDescent="0.25">
      <c r="A7" s="3">
        <v>2</v>
      </c>
      <c r="B7" s="2">
        <v>6</v>
      </c>
      <c r="C7" s="2">
        <v>3</v>
      </c>
      <c r="D7" s="2" t="s">
        <v>34</v>
      </c>
      <c r="E7" s="2">
        <v>42</v>
      </c>
      <c r="F7" s="2" t="s">
        <v>34</v>
      </c>
      <c r="G7" s="2" t="s">
        <v>34</v>
      </c>
      <c r="H7" s="2" t="s">
        <v>34</v>
      </c>
      <c r="I7" s="2" t="s">
        <v>34</v>
      </c>
      <c r="J7" s="2" t="s">
        <v>34</v>
      </c>
      <c r="N7" s="3">
        <v>2</v>
      </c>
      <c r="O7" s="1" t="s">
        <v>228</v>
      </c>
      <c r="P7" s="2">
        <v>5</v>
      </c>
      <c r="R7" s="2" t="s">
        <v>34</v>
      </c>
      <c r="S7" s="2">
        <v>11</v>
      </c>
      <c r="T7" s="2" t="s">
        <v>34</v>
      </c>
      <c r="U7" s="2" t="s">
        <v>34</v>
      </c>
      <c r="V7" s="2" t="s">
        <v>34</v>
      </c>
      <c r="W7" s="2" t="s">
        <v>34</v>
      </c>
      <c r="X7" s="2" t="s">
        <v>34</v>
      </c>
      <c r="Z7"/>
    </row>
    <row r="8" spans="1:27" x14ac:dyDescent="0.25">
      <c r="A8" s="3">
        <v>5</v>
      </c>
      <c r="B8" s="2">
        <v>15</v>
      </c>
      <c r="D8" s="2">
        <v>2</v>
      </c>
      <c r="E8" s="2">
        <v>48</v>
      </c>
      <c r="F8" s="2" t="s">
        <v>34</v>
      </c>
      <c r="G8" s="2" t="s">
        <v>34</v>
      </c>
      <c r="H8" s="2" t="s">
        <v>34</v>
      </c>
      <c r="I8" s="2" t="s">
        <v>34</v>
      </c>
      <c r="J8" s="2" t="s">
        <v>34</v>
      </c>
      <c r="N8" s="3">
        <v>2</v>
      </c>
      <c r="O8" s="1" t="s">
        <v>141</v>
      </c>
      <c r="P8" s="2">
        <v>5</v>
      </c>
      <c r="R8" s="2">
        <v>1</v>
      </c>
      <c r="S8" s="2">
        <v>13</v>
      </c>
      <c r="T8" s="2" t="s">
        <v>34</v>
      </c>
      <c r="U8" s="2" t="s">
        <v>34</v>
      </c>
      <c r="V8" s="2" t="s">
        <v>34</v>
      </c>
      <c r="W8" s="2" t="s">
        <v>34</v>
      </c>
      <c r="X8" s="2" t="s">
        <v>34</v>
      </c>
      <c r="Z8"/>
    </row>
    <row r="9" spans="1:27" x14ac:dyDescent="0.25">
      <c r="A9" s="3">
        <v>6</v>
      </c>
      <c r="B9" s="2">
        <v>13</v>
      </c>
      <c r="D9" s="2" t="s">
        <v>34</v>
      </c>
      <c r="E9" s="2">
        <v>47</v>
      </c>
      <c r="F9" s="2" t="s">
        <v>34</v>
      </c>
      <c r="G9" s="2" t="s">
        <v>34</v>
      </c>
      <c r="H9" s="2" t="s">
        <v>34</v>
      </c>
      <c r="I9" s="2" t="s">
        <v>34</v>
      </c>
      <c r="J9" s="2" t="s">
        <v>34</v>
      </c>
      <c r="N9" s="3">
        <v>2</v>
      </c>
      <c r="O9" s="1" t="s">
        <v>129</v>
      </c>
      <c r="P9" s="2">
        <v>5</v>
      </c>
      <c r="R9" s="2" t="s">
        <v>34</v>
      </c>
      <c r="S9" s="2">
        <v>18</v>
      </c>
      <c r="T9" s="2">
        <v>2</v>
      </c>
      <c r="U9" s="2" t="s">
        <v>34</v>
      </c>
      <c r="V9" s="2">
        <v>1</v>
      </c>
      <c r="W9" s="2">
        <v>1</v>
      </c>
      <c r="X9" s="2" t="s">
        <v>34</v>
      </c>
      <c r="Z9"/>
    </row>
    <row r="10" spans="1:27" x14ac:dyDescent="0.25">
      <c r="A10" s="3">
        <v>11</v>
      </c>
      <c r="B10" s="2">
        <v>8</v>
      </c>
      <c r="D10" s="2" t="s">
        <v>34</v>
      </c>
      <c r="E10" s="2">
        <v>24</v>
      </c>
      <c r="F10" s="2" t="s">
        <v>34</v>
      </c>
      <c r="G10" s="2" t="s">
        <v>34</v>
      </c>
      <c r="H10" s="2" t="s">
        <v>34</v>
      </c>
      <c r="I10" s="2" t="s">
        <v>34</v>
      </c>
      <c r="J10" s="2" t="s">
        <v>34</v>
      </c>
      <c r="N10" s="3">
        <v>2</v>
      </c>
      <c r="O10" s="1" t="s">
        <v>132</v>
      </c>
      <c r="P10" s="2">
        <v>7</v>
      </c>
      <c r="R10" s="2" t="s">
        <v>34</v>
      </c>
      <c r="S10" s="2">
        <v>30</v>
      </c>
      <c r="T10" s="2">
        <v>1</v>
      </c>
      <c r="U10" s="2" t="s">
        <v>34</v>
      </c>
      <c r="V10" s="2">
        <v>1</v>
      </c>
      <c r="W10" s="2" t="s">
        <v>34</v>
      </c>
      <c r="X10" s="2" t="s">
        <v>34</v>
      </c>
      <c r="Z10"/>
    </row>
    <row r="11" spans="1:27" x14ac:dyDescent="0.25">
      <c r="A11" s="19" t="s">
        <v>334</v>
      </c>
      <c r="B11" s="2">
        <v>3</v>
      </c>
      <c r="C11" s="2">
        <v>1</v>
      </c>
      <c r="D11" s="2" t="s">
        <v>34</v>
      </c>
      <c r="E11" s="2">
        <v>22</v>
      </c>
      <c r="F11" s="2">
        <v>1</v>
      </c>
      <c r="G11" s="2" t="s">
        <v>34</v>
      </c>
      <c r="H11" s="2">
        <v>1</v>
      </c>
      <c r="I11" s="2" t="s">
        <v>34</v>
      </c>
      <c r="J11" s="2" t="s">
        <v>34</v>
      </c>
      <c r="N11" s="3">
        <v>2</v>
      </c>
      <c r="O11" s="1" t="s">
        <v>135</v>
      </c>
      <c r="P11" s="2">
        <v>3</v>
      </c>
      <c r="R11" s="2" t="s">
        <v>34</v>
      </c>
      <c r="S11" s="2">
        <v>28</v>
      </c>
      <c r="T11" s="2" t="s">
        <v>34</v>
      </c>
      <c r="U11" s="2" t="s">
        <v>34</v>
      </c>
      <c r="V11" s="2" t="s">
        <v>34</v>
      </c>
      <c r="W11" s="2" t="s">
        <v>34</v>
      </c>
      <c r="X11" s="2" t="s">
        <v>34</v>
      </c>
      <c r="Z11"/>
    </row>
    <row r="12" spans="1:27" x14ac:dyDescent="0.25">
      <c r="A12" s="3">
        <v>13</v>
      </c>
      <c r="B12" s="2">
        <v>4</v>
      </c>
      <c r="D12" s="2" t="s">
        <v>34</v>
      </c>
      <c r="E12" s="2">
        <v>17</v>
      </c>
      <c r="F12" s="2" t="s">
        <v>34</v>
      </c>
      <c r="G12" s="2" t="s">
        <v>34</v>
      </c>
      <c r="H12" s="2" t="s">
        <v>34</v>
      </c>
      <c r="I12" s="2" t="s">
        <v>34</v>
      </c>
      <c r="J12" s="2" t="s">
        <v>34</v>
      </c>
      <c r="N12" s="23">
        <v>2</v>
      </c>
      <c r="O12" s="1" t="s">
        <v>45</v>
      </c>
      <c r="P12" s="2">
        <v>5</v>
      </c>
      <c r="R12" s="2" t="s">
        <v>34</v>
      </c>
      <c r="S12" s="2">
        <v>17</v>
      </c>
      <c r="T12" s="2" t="s">
        <v>34</v>
      </c>
      <c r="U12" s="2" t="s">
        <v>34</v>
      </c>
      <c r="V12" s="2" t="s">
        <v>34</v>
      </c>
      <c r="W12" s="2" t="s">
        <v>34</v>
      </c>
      <c r="X12" s="2" t="s">
        <v>34</v>
      </c>
      <c r="Z12"/>
    </row>
    <row r="13" spans="1:27" x14ac:dyDescent="0.25">
      <c r="A13" s="3"/>
      <c r="B13" s="3"/>
      <c r="C13" s="3"/>
      <c r="D13" s="3"/>
      <c r="E13" s="3"/>
      <c r="G13" s="2"/>
      <c r="H13" s="2"/>
      <c r="I13" s="2"/>
      <c r="J13" s="2"/>
      <c r="P13" s="2">
        <f>SUM(P6:P12)</f>
        <v>36</v>
      </c>
      <c r="Q13" s="2">
        <f>SUM(Q6:Q12)</f>
        <v>3</v>
      </c>
      <c r="R13" s="2">
        <f>SUM(R6:R12)</f>
        <v>1</v>
      </c>
      <c r="S13" s="2">
        <f>SUM(S6:S12)</f>
        <v>159</v>
      </c>
      <c r="T13" s="2">
        <f>SUM(T6:T12)</f>
        <v>3</v>
      </c>
      <c r="V13" s="13">
        <f>SUM(V6:V12)</f>
        <v>2</v>
      </c>
      <c r="W13" s="13">
        <f>SUM(W6:W12)</f>
        <v>1</v>
      </c>
      <c r="Z13"/>
    </row>
    <row r="14" spans="1:27" x14ac:dyDescent="0.25">
      <c r="A14" s="3"/>
      <c r="C14" s="1" t="s">
        <v>228</v>
      </c>
      <c r="G14" s="2"/>
      <c r="H14" s="2"/>
      <c r="I14" s="2"/>
      <c r="J14" s="2"/>
      <c r="Z14"/>
    </row>
    <row r="15" spans="1:27" x14ac:dyDescent="0.25">
      <c r="A15" s="3"/>
      <c r="B15" s="2" t="s">
        <v>19</v>
      </c>
      <c r="C15" s="2" t="s">
        <v>20</v>
      </c>
      <c r="D15" s="2" t="s">
        <v>21</v>
      </c>
      <c r="E15" s="2" t="s">
        <v>22</v>
      </c>
      <c r="F15" s="2" t="s">
        <v>23</v>
      </c>
      <c r="G15" s="2" t="s">
        <v>20</v>
      </c>
      <c r="H15" s="2" t="s">
        <v>7</v>
      </c>
      <c r="I15" s="2" t="s">
        <v>27</v>
      </c>
      <c r="J15" s="2" t="s">
        <v>8</v>
      </c>
      <c r="P15" s="2" t="s">
        <v>19</v>
      </c>
      <c r="Q15" s="2" t="s">
        <v>20</v>
      </c>
      <c r="R15" s="2" t="s">
        <v>21</v>
      </c>
      <c r="S15" s="2" t="s">
        <v>22</v>
      </c>
      <c r="T15" s="2" t="s">
        <v>23</v>
      </c>
      <c r="U15" s="2" t="s">
        <v>20</v>
      </c>
      <c r="V15" s="2" t="s">
        <v>7</v>
      </c>
      <c r="W15" s="2" t="s">
        <v>27</v>
      </c>
      <c r="X15" s="2" t="s">
        <v>8</v>
      </c>
      <c r="Z15"/>
    </row>
    <row r="16" spans="1:27" x14ac:dyDescent="0.25">
      <c r="A16" s="3">
        <v>2</v>
      </c>
      <c r="B16" s="2">
        <v>5</v>
      </c>
      <c r="D16" s="2" t="s">
        <v>34</v>
      </c>
      <c r="E16" s="2">
        <v>11</v>
      </c>
      <c r="F16" s="2" t="s">
        <v>34</v>
      </c>
      <c r="G16" s="2" t="s">
        <v>34</v>
      </c>
      <c r="H16" s="2" t="s">
        <v>34</v>
      </c>
      <c r="I16" s="2" t="s">
        <v>34</v>
      </c>
      <c r="J16" s="2" t="s">
        <v>34</v>
      </c>
      <c r="N16" s="3">
        <v>3</v>
      </c>
      <c r="O16" s="1" t="s">
        <v>141</v>
      </c>
      <c r="P16" s="2">
        <v>13</v>
      </c>
      <c r="R16" s="2">
        <v>2</v>
      </c>
      <c r="S16" s="2">
        <v>37</v>
      </c>
      <c r="T16" s="2">
        <v>1</v>
      </c>
      <c r="U16" s="2" t="s">
        <v>34</v>
      </c>
      <c r="V16" s="2">
        <v>1</v>
      </c>
      <c r="W16" s="2" t="s">
        <v>34</v>
      </c>
      <c r="X16" s="2" t="s">
        <v>34</v>
      </c>
      <c r="Z16"/>
    </row>
    <row r="17" spans="1:26" x14ac:dyDescent="0.25">
      <c r="A17" s="3"/>
      <c r="G17" s="2"/>
      <c r="H17" s="2"/>
      <c r="I17" s="2"/>
      <c r="J17" s="2"/>
      <c r="N17" s="3">
        <v>3</v>
      </c>
      <c r="O17" s="1" t="s">
        <v>132</v>
      </c>
      <c r="P17" s="2">
        <v>8</v>
      </c>
      <c r="R17" s="2">
        <v>1</v>
      </c>
      <c r="S17" s="2">
        <v>50</v>
      </c>
      <c r="T17" s="2">
        <v>1</v>
      </c>
      <c r="U17" s="2" t="s">
        <v>34</v>
      </c>
      <c r="V17" s="2">
        <v>1</v>
      </c>
      <c r="W17" s="2" t="s">
        <v>34</v>
      </c>
      <c r="X17" s="2" t="s">
        <v>34</v>
      </c>
      <c r="Z17"/>
    </row>
    <row r="18" spans="1:26" x14ac:dyDescent="0.25">
      <c r="A18" s="3"/>
      <c r="C18" s="1" t="s">
        <v>141</v>
      </c>
      <c r="G18" s="2"/>
      <c r="H18" s="2"/>
      <c r="I18" s="2"/>
      <c r="J18" s="2"/>
      <c r="N18" s="3">
        <v>3</v>
      </c>
      <c r="O18" s="1" t="s">
        <v>135</v>
      </c>
      <c r="P18" s="2">
        <v>8</v>
      </c>
      <c r="R18" s="2">
        <v>1</v>
      </c>
      <c r="S18" s="2">
        <v>33</v>
      </c>
      <c r="T18" s="2" t="s">
        <v>34</v>
      </c>
      <c r="U18" s="2" t="s">
        <v>34</v>
      </c>
      <c r="V18" s="2" t="s">
        <v>34</v>
      </c>
      <c r="W18" s="2" t="s">
        <v>34</v>
      </c>
      <c r="X18" s="2" t="s">
        <v>34</v>
      </c>
      <c r="Z18"/>
    </row>
    <row r="19" spans="1:26" x14ac:dyDescent="0.25">
      <c r="A19" s="3"/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20</v>
      </c>
      <c r="H19" s="2" t="s">
        <v>7</v>
      </c>
      <c r="I19" s="2" t="s">
        <v>27</v>
      </c>
      <c r="J19" s="2" t="s">
        <v>8</v>
      </c>
      <c r="N19" s="23">
        <v>3</v>
      </c>
      <c r="O19" s="1" t="s">
        <v>183</v>
      </c>
      <c r="P19" s="2">
        <v>11</v>
      </c>
      <c r="R19" s="2" t="s">
        <v>34</v>
      </c>
      <c r="S19" s="2">
        <v>47</v>
      </c>
      <c r="T19" s="2">
        <v>2</v>
      </c>
      <c r="U19" s="2">
        <v>1</v>
      </c>
      <c r="V19" s="2" t="s">
        <v>34</v>
      </c>
      <c r="W19" s="2">
        <v>1</v>
      </c>
      <c r="X19" s="2" t="s">
        <v>34</v>
      </c>
      <c r="Z19"/>
    </row>
    <row r="20" spans="1:26" x14ac:dyDescent="0.25">
      <c r="A20" s="3">
        <v>2</v>
      </c>
      <c r="B20" s="2">
        <v>5</v>
      </c>
      <c r="D20" s="2">
        <v>1</v>
      </c>
      <c r="E20" s="2">
        <v>13</v>
      </c>
      <c r="F20" s="2" t="s">
        <v>34</v>
      </c>
      <c r="G20" s="2" t="s">
        <v>34</v>
      </c>
      <c r="H20" s="2" t="s">
        <v>34</v>
      </c>
      <c r="I20" s="2" t="s">
        <v>34</v>
      </c>
      <c r="J20" s="2" t="s">
        <v>34</v>
      </c>
      <c r="N20" s="23">
        <v>3</v>
      </c>
      <c r="O20" s="1" t="s">
        <v>133</v>
      </c>
      <c r="P20" s="2">
        <v>4</v>
      </c>
      <c r="R20" s="2" t="s">
        <v>34</v>
      </c>
      <c r="S20" s="2">
        <v>27</v>
      </c>
      <c r="T20" s="2" t="s">
        <v>34</v>
      </c>
      <c r="U20" s="2" t="s">
        <v>34</v>
      </c>
      <c r="V20" s="2" t="s">
        <v>34</v>
      </c>
      <c r="W20" s="2" t="s">
        <v>34</v>
      </c>
      <c r="X20" s="2" t="s">
        <v>34</v>
      </c>
      <c r="Z20"/>
    </row>
    <row r="21" spans="1:26" x14ac:dyDescent="0.25">
      <c r="A21" s="3">
        <v>3</v>
      </c>
      <c r="B21" s="2">
        <v>13</v>
      </c>
      <c r="D21" s="2">
        <v>2</v>
      </c>
      <c r="E21" s="2">
        <v>37</v>
      </c>
      <c r="F21" s="2">
        <v>1</v>
      </c>
      <c r="G21" s="2" t="s">
        <v>34</v>
      </c>
      <c r="H21" s="2">
        <v>1</v>
      </c>
      <c r="I21" s="2" t="s">
        <v>34</v>
      </c>
      <c r="J21" s="2" t="s">
        <v>34</v>
      </c>
      <c r="N21" s="23">
        <v>3</v>
      </c>
      <c r="O21" s="1" t="s">
        <v>16</v>
      </c>
      <c r="P21" s="2">
        <v>17</v>
      </c>
      <c r="R21" s="2" t="s">
        <v>34</v>
      </c>
      <c r="S21" s="2">
        <v>64</v>
      </c>
      <c r="T21" s="2">
        <v>2</v>
      </c>
      <c r="U21" s="2" t="s">
        <v>34</v>
      </c>
      <c r="V21" s="2">
        <v>1</v>
      </c>
      <c r="W21" s="2" t="s">
        <v>34</v>
      </c>
      <c r="X21" s="2">
        <v>1</v>
      </c>
      <c r="Z21"/>
    </row>
    <row r="22" spans="1:26" x14ac:dyDescent="0.25">
      <c r="A22" s="3">
        <v>4</v>
      </c>
      <c r="B22" s="2">
        <v>8</v>
      </c>
      <c r="D22" s="2">
        <v>1</v>
      </c>
      <c r="E22" s="2">
        <v>17</v>
      </c>
      <c r="F22" s="2">
        <v>3</v>
      </c>
      <c r="G22" s="2">
        <v>1</v>
      </c>
      <c r="H22" s="2">
        <v>2</v>
      </c>
      <c r="I22" s="2" t="s">
        <v>34</v>
      </c>
      <c r="J22" s="2" t="s">
        <v>34</v>
      </c>
      <c r="N22" s="23">
        <v>3</v>
      </c>
      <c r="O22" s="1" t="s">
        <v>130</v>
      </c>
      <c r="P22" s="2">
        <v>8</v>
      </c>
      <c r="R22" s="2">
        <v>1</v>
      </c>
      <c r="S22" s="2">
        <v>42</v>
      </c>
      <c r="T22" s="2" t="s">
        <v>34</v>
      </c>
      <c r="U22" s="2" t="s">
        <v>34</v>
      </c>
      <c r="V22" s="2" t="s">
        <v>34</v>
      </c>
      <c r="W22" s="2" t="s">
        <v>34</v>
      </c>
      <c r="X22" s="2" t="s">
        <v>34</v>
      </c>
      <c r="Z22"/>
    </row>
    <row r="23" spans="1:26" x14ac:dyDescent="0.25">
      <c r="A23" s="3">
        <v>5</v>
      </c>
      <c r="B23" s="2">
        <v>6</v>
      </c>
      <c r="D23" s="2">
        <v>2</v>
      </c>
      <c r="E23" s="2">
        <v>21</v>
      </c>
      <c r="F23" s="2">
        <v>1</v>
      </c>
      <c r="G23" s="2" t="s">
        <v>34</v>
      </c>
      <c r="H23" s="2" t="s">
        <v>34</v>
      </c>
      <c r="I23" s="2">
        <v>1</v>
      </c>
      <c r="J23" s="2" t="s">
        <v>34</v>
      </c>
      <c r="P23" s="2">
        <f>SUM(P16:P22)</f>
        <v>69</v>
      </c>
      <c r="R23" s="2">
        <f t="shared" ref="R23:X23" si="1">SUM(R16:R22)</f>
        <v>5</v>
      </c>
      <c r="S23" s="2">
        <f t="shared" si="1"/>
        <v>300</v>
      </c>
      <c r="T23" s="2">
        <f t="shared" si="1"/>
        <v>6</v>
      </c>
      <c r="U23" s="13">
        <f t="shared" si="1"/>
        <v>1</v>
      </c>
      <c r="V23" s="13">
        <f t="shared" si="1"/>
        <v>3</v>
      </c>
      <c r="W23" s="13">
        <f t="shared" si="1"/>
        <v>1</v>
      </c>
      <c r="X23" s="13">
        <f t="shared" si="1"/>
        <v>1</v>
      </c>
      <c r="Z23"/>
    </row>
    <row r="24" spans="1:26" x14ac:dyDescent="0.25">
      <c r="A24" s="3">
        <v>6</v>
      </c>
      <c r="B24" s="2">
        <v>12</v>
      </c>
      <c r="D24" s="2">
        <v>1</v>
      </c>
      <c r="E24" s="2">
        <v>50</v>
      </c>
      <c r="F24" s="2">
        <v>3</v>
      </c>
      <c r="G24" s="2">
        <v>2</v>
      </c>
      <c r="H24" s="2">
        <v>1</v>
      </c>
      <c r="I24" s="2" t="s">
        <v>34</v>
      </c>
      <c r="J24" s="2" t="s">
        <v>34</v>
      </c>
      <c r="Z24"/>
    </row>
    <row r="25" spans="1:26" x14ac:dyDescent="0.25">
      <c r="A25" s="3">
        <v>7</v>
      </c>
      <c r="B25" s="2">
        <v>3</v>
      </c>
      <c r="D25" s="2" t="s">
        <v>34</v>
      </c>
      <c r="E25" s="2">
        <v>21</v>
      </c>
      <c r="F25" s="2" t="s">
        <v>34</v>
      </c>
      <c r="G25" s="2" t="s">
        <v>34</v>
      </c>
      <c r="H25" s="2" t="s">
        <v>34</v>
      </c>
      <c r="I25" s="2" t="s">
        <v>34</v>
      </c>
      <c r="J25" s="2" t="s">
        <v>34</v>
      </c>
      <c r="P25" s="2" t="s">
        <v>19</v>
      </c>
      <c r="Q25" s="2" t="s">
        <v>20</v>
      </c>
      <c r="R25" s="2" t="s">
        <v>21</v>
      </c>
      <c r="S25" s="2" t="s">
        <v>22</v>
      </c>
      <c r="T25" s="2" t="s">
        <v>23</v>
      </c>
      <c r="U25" s="2" t="s">
        <v>20</v>
      </c>
      <c r="V25" s="2" t="s">
        <v>7</v>
      </c>
      <c r="W25" s="2" t="s">
        <v>27</v>
      </c>
      <c r="X25" s="2" t="s">
        <v>8</v>
      </c>
    </row>
    <row r="26" spans="1:26" x14ac:dyDescent="0.25">
      <c r="A26" s="3">
        <v>8</v>
      </c>
      <c r="B26" s="2">
        <v>8</v>
      </c>
      <c r="D26" s="2">
        <v>2</v>
      </c>
      <c r="E26" s="2">
        <v>17</v>
      </c>
      <c r="F26" s="2">
        <v>1</v>
      </c>
      <c r="G26" s="2">
        <v>1</v>
      </c>
      <c r="H26" s="2" t="s">
        <v>34</v>
      </c>
      <c r="I26" s="2" t="s">
        <v>34</v>
      </c>
      <c r="J26" s="2" t="s">
        <v>34</v>
      </c>
      <c r="N26" s="3">
        <v>4</v>
      </c>
      <c r="O26" s="1" t="s">
        <v>141</v>
      </c>
      <c r="P26" s="2">
        <v>8</v>
      </c>
      <c r="R26" s="2">
        <v>1</v>
      </c>
      <c r="S26" s="2">
        <v>17</v>
      </c>
      <c r="T26" s="2">
        <v>3</v>
      </c>
      <c r="U26" s="2">
        <v>1</v>
      </c>
      <c r="V26" s="2">
        <v>2</v>
      </c>
      <c r="W26" s="2" t="s">
        <v>34</v>
      </c>
      <c r="X26" s="2" t="s">
        <v>34</v>
      </c>
      <c r="Z26"/>
    </row>
    <row r="27" spans="1:26" x14ac:dyDescent="0.25">
      <c r="A27" s="3">
        <v>10</v>
      </c>
      <c r="B27" s="2">
        <v>8</v>
      </c>
      <c r="D27" s="2" t="s">
        <v>34</v>
      </c>
      <c r="E27" s="2">
        <v>46</v>
      </c>
      <c r="F27" s="2">
        <v>1</v>
      </c>
      <c r="G27" s="2">
        <v>1</v>
      </c>
      <c r="H27" s="2" t="s">
        <v>34</v>
      </c>
      <c r="I27" s="2" t="s">
        <v>34</v>
      </c>
      <c r="J27" s="2" t="s">
        <v>34</v>
      </c>
      <c r="N27" s="3">
        <v>4</v>
      </c>
      <c r="O27" s="1" t="s">
        <v>129</v>
      </c>
      <c r="P27" s="2">
        <v>5</v>
      </c>
      <c r="R27" s="2">
        <v>1</v>
      </c>
      <c r="S27" s="2">
        <v>9</v>
      </c>
      <c r="T27" s="2" t="s">
        <v>34</v>
      </c>
      <c r="U27" s="2" t="s">
        <v>34</v>
      </c>
      <c r="V27" s="2" t="s">
        <v>34</v>
      </c>
      <c r="W27" s="2" t="s">
        <v>34</v>
      </c>
      <c r="X27" s="2" t="s">
        <v>34</v>
      </c>
      <c r="Z27"/>
    </row>
    <row r="28" spans="1:26" x14ac:dyDescent="0.25">
      <c r="A28" s="3">
        <v>11</v>
      </c>
      <c r="B28" s="2">
        <v>15</v>
      </c>
      <c r="C28" s="2">
        <v>2</v>
      </c>
      <c r="D28" s="2">
        <v>6</v>
      </c>
      <c r="E28" s="2">
        <v>27</v>
      </c>
      <c r="F28" s="2">
        <v>4</v>
      </c>
      <c r="G28" s="2" t="s">
        <v>34</v>
      </c>
      <c r="H28" s="2">
        <v>1</v>
      </c>
      <c r="I28" s="2">
        <v>3</v>
      </c>
      <c r="J28" s="2" t="s">
        <v>34</v>
      </c>
      <c r="N28" s="3">
        <v>4</v>
      </c>
      <c r="O28" s="1" t="s">
        <v>132</v>
      </c>
      <c r="P28" s="2">
        <v>5</v>
      </c>
      <c r="Q28" s="2">
        <v>5</v>
      </c>
      <c r="R28" s="2">
        <v>2</v>
      </c>
      <c r="S28" s="2">
        <v>13</v>
      </c>
      <c r="T28" s="2">
        <v>4</v>
      </c>
      <c r="U28" s="2" t="s">
        <v>34</v>
      </c>
      <c r="V28" s="2">
        <v>4</v>
      </c>
      <c r="W28" s="2" t="s">
        <v>34</v>
      </c>
      <c r="X28" s="2" t="s">
        <v>34</v>
      </c>
      <c r="Z28"/>
    </row>
    <row r="29" spans="1:26" x14ac:dyDescent="0.25">
      <c r="A29" s="19" t="s">
        <v>334</v>
      </c>
      <c r="B29" s="2">
        <v>4</v>
      </c>
      <c r="D29" s="2" t="s">
        <v>34</v>
      </c>
      <c r="E29" s="2">
        <v>26</v>
      </c>
      <c r="F29" s="2">
        <v>1</v>
      </c>
      <c r="G29" s="2">
        <v>1</v>
      </c>
      <c r="H29" s="2" t="s">
        <v>34</v>
      </c>
      <c r="I29" s="2" t="s">
        <v>34</v>
      </c>
      <c r="J29" s="2" t="s">
        <v>34</v>
      </c>
      <c r="N29" s="23">
        <v>4</v>
      </c>
      <c r="O29" s="1" t="s">
        <v>133</v>
      </c>
      <c r="P29" s="2">
        <v>8</v>
      </c>
      <c r="R29" s="2">
        <v>3</v>
      </c>
      <c r="S29" s="2">
        <v>17</v>
      </c>
      <c r="T29" s="2">
        <v>3</v>
      </c>
      <c r="U29" s="2">
        <v>1</v>
      </c>
      <c r="V29" s="2">
        <v>2</v>
      </c>
      <c r="W29" s="2" t="s">
        <v>34</v>
      </c>
      <c r="X29" s="2" t="s">
        <v>34</v>
      </c>
      <c r="Z29"/>
    </row>
    <row r="30" spans="1:26" x14ac:dyDescent="0.25">
      <c r="A30" s="3">
        <v>12</v>
      </c>
      <c r="B30" s="2">
        <v>16</v>
      </c>
      <c r="D30" s="2">
        <v>6</v>
      </c>
      <c r="E30" s="2">
        <v>39</v>
      </c>
      <c r="F30" s="2">
        <v>3</v>
      </c>
      <c r="G30" s="2" t="s">
        <v>34</v>
      </c>
      <c r="H30" s="2">
        <v>1</v>
      </c>
      <c r="I30" s="2">
        <v>2</v>
      </c>
      <c r="J30" s="2" t="s">
        <v>34</v>
      </c>
      <c r="P30" s="2">
        <f t="shared" ref="P30:V30" si="2">SUM(P26:P29)</f>
        <v>26</v>
      </c>
      <c r="Q30" s="2">
        <f t="shared" si="2"/>
        <v>5</v>
      </c>
      <c r="R30" s="2">
        <f t="shared" si="2"/>
        <v>7</v>
      </c>
      <c r="S30" s="2">
        <f t="shared" si="2"/>
        <v>56</v>
      </c>
      <c r="T30" s="2">
        <f t="shared" si="2"/>
        <v>10</v>
      </c>
      <c r="U30" s="13">
        <f t="shared" si="2"/>
        <v>2</v>
      </c>
      <c r="V30" s="13">
        <f t="shared" si="2"/>
        <v>8</v>
      </c>
      <c r="Z30"/>
    </row>
    <row r="31" spans="1:26" x14ac:dyDescent="0.25">
      <c r="A31" s="3">
        <v>13</v>
      </c>
      <c r="B31" s="2">
        <v>7</v>
      </c>
      <c r="C31" s="2">
        <v>3</v>
      </c>
      <c r="D31" s="2">
        <v>2</v>
      </c>
      <c r="E31" s="2">
        <v>32</v>
      </c>
      <c r="F31" s="2" t="s">
        <v>34</v>
      </c>
      <c r="G31" s="2" t="s">
        <v>34</v>
      </c>
      <c r="H31" s="2" t="s">
        <v>34</v>
      </c>
      <c r="I31" s="2" t="s">
        <v>34</v>
      </c>
      <c r="J31" s="2" t="s">
        <v>34</v>
      </c>
    </row>
    <row r="32" spans="1:26" x14ac:dyDescent="0.25">
      <c r="B32" s="12"/>
      <c r="C32" s="12"/>
      <c r="D32" s="12"/>
      <c r="E32" s="12"/>
    </row>
    <row r="33" spans="1:26" x14ac:dyDescent="0.25">
      <c r="A33" s="3"/>
      <c r="C33" s="1" t="s">
        <v>129</v>
      </c>
      <c r="G33" s="2"/>
      <c r="H33" s="2"/>
      <c r="I33" s="2"/>
      <c r="J33" s="2"/>
      <c r="P33" s="2" t="s">
        <v>19</v>
      </c>
      <c r="Q33" s="2" t="s">
        <v>20</v>
      </c>
      <c r="R33" s="2" t="s">
        <v>21</v>
      </c>
      <c r="S33" s="2" t="s">
        <v>22</v>
      </c>
      <c r="T33" s="2" t="s">
        <v>23</v>
      </c>
      <c r="U33" s="2" t="s">
        <v>20</v>
      </c>
      <c r="V33" s="2" t="s">
        <v>7</v>
      </c>
      <c r="W33" s="2" t="s">
        <v>27</v>
      </c>
      <c r="X33" s="2" t="s">
        <v>8</v>
      </c>
      <c r="Z33"/>
    </row>
    <row r="34" spans="1:26" x14ac:dyDescent="0.25">
      <c r="B34" s="2" t="s">
        <v>19</v>
      </c>
      <c r="C34" s="2" t="s">
        <v>20</v>
      </c>
      <c r="D34" s="2" t="s">
        <v>21</v>
      </c>
      <c r="E34" s="2" t="s">
        <v>22</v>
      </c>
      <c r="F34" s="2" t="s">
        <v>23</v>
      </c>
      <c r="G34" s="2" t="s">
        <v>20</v>
      </c>
      <c r="H34" s="2" t="s">
        <v>7</v>
      </c>
      <c r="I34" s="2" t="s">
        <v>27</v>
      </c>
      <c r="J34" s="2" t="s">
        <v>8</v>
      </c>
      <c r="N34" s="3">
        <v>5</v>
      </c>
      <c r="O34" s="1" t="s">
        <v>128</v>
      </c>
      <c r="P34" s="2">
        <v>15</v>
      </c>
      <c r="R34" s="2">
        <v>2</v>
      </c>
      <c r="S34" s="2">
        <v>48</v>
      </c>
      <c r="T34" s="2" t="s">
        <v>34</v>
      </c>
      <c r="U34" s="2" t="s">
        <v>34</v>
      </c>
      <c r="V34" s="2" t="s">
        <v>34</v>
      </c>
      <c r="W34" s="2" t="s">
        <v>34</v>
      </c>
      <c r="X34" s="2" t="s">
        <v>34</v>
      </c>
      <c r="Z34"/>
    </row>
    <row r="35" spans="1:26" x14ac:dyDescent="0.25">
      <c r="A35" s="3">
        <v>2</v>
      </c>
      <c r="B35" s="2">
        <v>5</v>
      </c>
      <c r="D35" s="2" t="s">
        <v>34</v>
      </c>
      <c r="E35" s="2">
        <v>18</v>
      </c>
      <c r="F35" s="2">
        <v>2</v>
      </c>
      <c r="G35" s="2" t="s">
        <v>34</v>
      </c>
      <c r="H35" s="2">
        <v>1</v>
      </c>
      <c r="I35" s="2">
        <v>1</v>
      </c>
      <c r="J35" s="2" t="s">
        <v>34</v>
      </c>
      <c r="N35" s="3">
        <v>5</v>
      </c>
      <c r="O35" s="1" t="s">
        <v>141</v>
      </c>
      <c r="P35" s="2">
        <v>6</v>
      </c>
      <c r="R35" s="2">
        <v>2</v>
      </c>
      <c r="S35" s="2">
        <v>21</v>
      </c>
      <c r="T35" s="2">
        <v>1</v>
      </c>
      <c r="U35" s="2" t="s">
        <v>34</v>
      </c>
      <c r="V35" s="2" t="s">
        <v>34</v>
      </c>
      <c r="W35" s="2">
        <v>1</v>
      </c>
      <c r="X35" s="2" t="s">
        <v>34</v>
      </c>
      <c r="Z35"/>
    </row>
    <row r="36" spans="1:26" x14ac:dyDescent="0.25">
      <c r="A36" s="3">
        <v>4</v>
      </c>
      <c r="B36" s="2">
        <v>5</v>
      </c>
      <c r="D36" s="2">
        <v>1</v>
      </c>
      <c r="E36" s="2">
        <v>9</v>
      </c>
      <c r="F36" s="2" t="s">
        <v>34</v>
      </c>
      <c r="G36" s="2" t="s">
        <v>34</v>
      </c>
      <c r="H36" s="2" t="s">
        <v>34</v>
      </c>
      <c r="I36" s="2" t="s">
        <v>34</v>
      </c>
      <c r="J36" s="2" t="s">
        <v>34</v>
      </c>
      <c r="N36" s="3">
        <v>5</v>
      </c>
      <c r="O36" s="1" t="s">
        <v>129</v>
      </c>
      <c r="P36" s="2">
        <v>5</v>
      </c>
      <c r="R36" s="2" t="s">
        <v>34</v>
      </c>
      <c r="S36" s="2">
        <v>33</v>
      </c>
      <c r="T36" s="2" t="s">
        <v>34</v>
      </c>
      <c r="U36" s="13" t="s">
        <v>34</v>
      </c>
      <c r="V36" s="13" t="s">
        <v>34</v>
      </c>
      <c r="W36" s="13" t="s">
        <v>34</v>
      </c>
      <c r="X36" s="13" t="s">
        <v>34</v>
      </c>
      <c r="Z36"/>
    </row>
    <row r="37" spans="1:26" x14ac:dyDescent="0.25">
      <c r="A37" s="3">
        <v>5</v>
      </c>
      <c r="B37" s="2">
        <v>5</v>
      </c>
      <c r="D37" s="2" t="s">
        <v>34</v>
      </c>
      <c r="E37" s="2">
        <v>33</v>
      </c>
      <c r="F37" s="2" t="s">
        <v>34</v>
      </c>
      <c r="G37" s="13" t="s">
        <v>34</v>
      </c>
      <c r="H37" s="13" t="s">
        <v>34</v>
      </c>
      <c r="I37" s="13" t="s">
        <v>34</v>
      </c>
      <c r="J37" s="13" t="s">
        <v>34</v>
      </c>
      <c r="N37" s="12">
        <v>5</v>
      </c>
      <c r="O37" s="1" t="s">
        <v>132</v>
      </c>
      <c r="P37" s="2">
        <v>8</v>
      </c>
      <c r="R37" s="2">
        <v>1</v>
      </c>
      <c r="S37" s="2">
        <v>46</v>
      </c>
      <c r="T37" s="2">
        <v>1</v>
      </c>
      <c r="U37" s="13" t="s">
        <v>34</v>
      </c>
      <c r="V37" s="2">
        <v>1</v>
      </c>
      <c r="W37" s="13" t="s">
        <v>34</v>
      </c>
      <c r="X37" s="13" t="s">
        <v>34</v>
      </c>
      <c r="Z37"/>
    </row>
    <row r="38" spans="1:26" x14ac:dyDescent="0.25">
      <c r="A38" s="3">
        <v>6</v>
      </c>
      <c r="B38" s="2">
        <v>13</v>
      </c>
      <c r="D38" s="2">
        <v>3</v>
      </c>
      <c r="E38" s="2">
        <v>43</v>
      </c>
      <c r="F38" s="2">
        <v>2</v>
      </c>
      <c r="G38" s="13" t="s">
        <v>34</v>
      </c>
      <c r="H38" s="2">
        <v>1</v>
      </c>
      <c r="I38" s="2">
        <v>1</v>
      </c>
      <c r="J38" s="13" t="s">
        <v>34</v>
      </c>
      <c r="N38" s="3">
        <v>5</v>
      </c>
      <c r="O38" s="1" t="s">
        <v>135</v>
      </c>
      <c r="P38" s="2">
        <v>3</v>
      </c>
      <c r="Q38" s="2">
        <v>5</v>
      </c>
      <c r="R38" s="2">
        <v>1</v>
      </c>
      <c r="S38" s="2">
        <v>15</v>
      </c>
      <c r="T38" s="2">
        <v>1</v>
      </c>
      <c r="U38" s="2" t="s">
        <v>34</v>
      </c>
      <c r="V38" s="2">
        <v>1</v>
      </c>
      <c r="W38" s="2" t="s">
        <v>34</v>
      </c>
      <c r="X38" s="2" t="s">
        <v>34</v>
      </c>
      <c r="Z38"/>
    </row>
    <row r="39" spans="1:26" x14ac:dyDescent="0.25">
      <c r="A39" s="3">
        <v>7</v>
      </c>
      <c r="B39" s="2">
        <v>6</v>
      </c>
      <c r="D39" s="2" t="s">
        <v>34</v>
      </c>
      <c r="E39" s="2">
        <v>24</v>
      </c>
      <c r="F39" s="2">
        <v>2</v>
      </c>
      <c r="G39" s="13" t="s">
        <v>34</v>
      </c>
      <c r="H39" s="2">
        <v>2</v>
      </c>
      <c r="I39" s="2" t="s">
        <v>34</v>
      </c>
      <c r="J39" s="13" t="s">
        <v>34</v>
      </c>
      <c r="N39" s="23">
        <v>5</v>
      </c>
      <c r="O39" s="1" t="s">
        <v>45</v>
      </c>
      <c r="P39" s="2">
        <v>9</v>
      </c>
      <c r="R39" s="2">
        <v>2</v>
      </c>
      <c r="S39" s="2">
        <v>19</v>
      </c>
      <c r="T39" s="2">
        <v>1</v>
      </c>
      <c r="U39" s="2">
        <v>1</v>
      </c>
      <c r="V39" s="2" t="s">
        <v>34</v>
      </c>
      <c r="W39" s="2" t="s">
        <v>34</v>
      </c>
      <c r="X39" s="2" t="s">
        <v>34</v>
      </c>
      <c r="Z39"/>
    </row>
    <row r="40" spans="1:26" x14ac:dyDescent="0.25">
      <c r="A40" s="3">
        <v>10</v>
      </c>
      <c r="B40" s="2">
        <v>7</v>
      </c>
      <c r="D40" s="2" t="s">
        <v>34</v>
      </c>
      <c r="E40" s="2">
        <v>47</v>
      </c>
      <c r="F40" s="2" t="s">
        <v>34</v>
      </c>
      <c r="G40" s="13" t="s">
        <v>34</v>
      </c>
      <c r="H40" s="2" t="s">
        <v>34</v>
      </c>
      <c r="I40" s="2" t="s">
        <v>34</v>
      </c>
      <c r="J40" s="13" t="s">
        <v>34</v>
      </c>
      <c r="N40" s="23">
        <v>5</v>
      </c>
      <c r="O40" s="1" t="s">
        <v>133</v>
      </c>
      <c r="P40" s="2">
        <v>16</v>
      </c>
      <c r="R40" s="2">
        <v>3</v>
      </c>
      <c r="S40" s="2">
        <v>50</v>
      </c>
      <c r="T40" s="2">
        <v>2</v>
      </c>
      <c r="U40" s="2" t="s">
        <v>34</v>
      </c>
      <c r="V40" s="2">
        <v>1</v>
      </c>
      <c r="W40" s="2">
        <v>1</v>
      </c>
      <c r="X40" s="2" t="s">
        <v>34</v>
      </c>
      <c r="Z40"/>
    </row>
    <row r="41" spans="1:26" x14ac:dyDescent="0.25">
      <c r="A41" s="3">
        <v>11</v>
      </c>
      <c r="B41" s="2">
        <v>4</v>
      </c>
      <c r="D41" s="2">
        <v>1</v>
      </c>
      <c r="E41" s="2">
        <v>14</v>
      </c>
      <c r="F41" s="2">
        <v>1</v>
      </c>
      <c r="G41" s="13" t="s">
        <v>34</v>
      </c>
      <c r="H41" s="2">
        <v>1</v>
      </c>
      <c r="I41" s="2" t="s">
        <v>34</v>
      </c>
      <c r="J41" s="13" t="s">
        <v>34</v>
      </c>
      <c r="N41" s="23">
        <v>5</v>
      </c>
      <c r="O41" s="1" t="s">
        <v>199</v>
      </c>
      <c r="P41" s="2">
        <v>3</v>
      </c>
      <c r="R41" s="2">
        <v>1</v>
      </c>
      <c r="S41" s="2">
        <v>16</v>
      </c>
      <c r="T41" s="2" t="s">
        <v>34</v>
      </c>
      <c r="U41" s="2" t="s">
        <v>34</v>
      </c>
      <c r="V41" s="2" t="s">
        <v>34</v>
      </c>
      <c r="W41" s="2" t="s">
        <v>34</v>
      </c>
      <c r="X41" s="2" t="s">
        <v>34</v>
      </c>
      <c r="Z41"/>
    </row>
    <row r="42" spans="1:26" x14ac:dyDescent="0.25">
      <c r="A42" s="3">
        <v>12</v>
      </c>
      <c r="B42" s="2">
        <v>7</v>
      </c>
      <c r="D42" s="2" t="s">
        <v>34</v>
      </c>
      <c r="E42" s="2">
        <v>23</v>
      </c>
      <c r="F42" s="2" t="s">
        <v>34</v>
      </c>
      <c r="G42" s="13" t="s">
        <v>34</v>
      </c>
      <c r="H42" s="2" t="s">
        <v>34</v>
      </c>
      <c r="I42" s="2" t="s">
        <v>34</v>
      </c>
      <c r="J42" s="13" t="s">
        <v>34</v>
      </c>
      <c r="P42" s="2">
        <f t="shared" ref="P42:W42" si="3">SUM(P34:P41)</f>
        <v>65</v>
      </c>
      <c r="Q42" s="2">
        <f t="shared" si="3"/>
        <v>5</v>
      </c>
      <c r="R42" s="2">
        <f t="shared" si="3"/>
        <v>12</v>
      </c>
      <c r="S42" s="2">
        <f t="shared" si="3"/>
        <v>248</v>
      </c>
      <c r="T42" s="2">
        <f t="shared" si="3"/>
        <v>6</v>
      </c>
      <c r="U42" s="13">
        <f t="shared" si="3"/>
        <v>1</v>
      </c>
      <c r="V42" s="13">
        <f t="shared" si="3"/>
        <v>3</v>
      </c>
      <c r="W42" s="13">
        <f t="shared" si="3"/>
        <v>2</v>
      </c>
      <c r="Z42"/>
    </row>
    <row r="43" spans="1:26" x14ac:dyDescent="0.25">
      <c r="A43" s="3">
        <v>13</v>
      </c>
      <c r="B43" s="2">
        <v>8</v>
      </c>
      <c r="D43" s="2" t="s">
        <v>34</v>
      </c>
      <c r="E43" s="2">
        <v>38</v>
      </c>
      <c r="F43" s="2">
        <v>3</v>
      </c>
      <c r="G43" s="13" t="s">
        <v>34</v>
      </c>
      <c r="H43" s="2">
        <v>3</v>
      </c>
      <c r="I43" s="2" t="s">
        <v>34</v>
      </c>
      <c r="J43" s="13" t="s">
        <v>34</v>
      </c>
      <c r="Z43"/>
    </row>
    <row r="44" spans="1:26" x14ac:dyDescent="0.25">
      <c r="K44" s="2"/>
      <c r="P44" s="2" t="s">
        <v>19</v>
      </c>
      <c r="Q44" s="2" t="s">
        <v>20</v>
      </c>
      <c r="R44" s="2" t="s">
        <v>21</v>
      </c>
      <c r="S44" s="2" t="s">
        <v>22</v>
      </c>
      <c r="T44" s="2" t="s">
        <v>23</v>
      </c>
      <c r="U44" s="2" t="s">
        <v>20</v>
      </c>
      <c r="V44" s="2" t="s">
        <v>7</v>
      </c>
      <c r="W44" s="2" t="s">
        <v>27</v>
      </c>
      <c r="X44" s="2" t="s">
        <v>8</v>
      </c>
      <c r="Z44"/>
    </row>
    <row r="45" spans="1:26" x14ac:dyDescent="0.25">
      <c r="A45" s="3"/>
      <c r="C45" s="1" t="s">
        <v>132</v>
      </c>
      <c r="G45" s="2"/>
      <c r="H45" s="2"/>
      <c r="I45" s="2"/>
      <c r="J45" s="2"/>
      <c r="N45" s="3">
        <v>6</v>
      </c>
      <c r="O45" s="1" t="s">
        <v>128</v>
      </c>
      <c r="P45" s="2">
        <v>13</v>
      </c>
      <c r="R45" s="2" t="s">
        <v>34</v>
      </c>
      <c r="S45" s="2">
        <v>47</v>
      </c>
      <c r="T45" s="2" t="s">
        <v>34</v>
      </c>
      <c r="U45" s="2" t="s">
        <v>34</v>
      </c>
      <c r="V45" s="2" t="s">
        <v>34</v>
      </c>
      <c r="W45" s="2" t="s">
        <v>34</v>
      </c>
      <c r="X45" s="2" t="s">
        <v>34</v>
      </c>
      <c r="Z45"/>
    </row>
    <row r="46" spans="1:26" x14ac:dyDescent="0.25">
      <c r="A46" s="3"/>
      <c r="B46" s="2" t="s">
        <v>19</v>
      </c>
      <c r="C46" s="2" t="s">
        <v>20</v>
      </c>
      <c r="D46" s="2" t="s">
        <v>21</v>
      </c>
      <c r="E46" s="2" t="s">
        <v>22</v>
      </c>
      <c r="F46" s="2" t="s">
        <v>23</v>
      </c>
      <c r="G46" s="2" t="s">
        <v>20</v>
      </c>
      <c r="H46" s="2" t="s">
        <v>7</v>
      </c>
      <c r="I46" s="2" t="s">
        <v>27</v>
      </c>
      <c r="J46" s="2" t="s">
        <v>8</v>
      </c>
      <c r="N46" s="3">
        <v>6</v>
      </c>
      <c r="O46" s="1" t="s">
        <v>141</v>
      </c>
      <c r="P46" s="2">
        <v>12</v>
      </c>
      <c r="R46" s="2">
        <v>1</v>
      </c>
      <c r="S46" s="2">
        <v>50</v>
      </c>
      <c r="T46" s="2">
        <v>3</v>
      </c>
      <c r="U46" s="2">
        <v>2</v>
      </c>
      <c r="V46" s="2">
        <v>1</v>
      </c>
      <c r="W46" s="2" t="s">
        <v>34</v>
      </c>
      <c r="X46" s="2" t="s">
        <v>34</v>
      </c>
      <c r="Z46"/>
    </row>
    <row r="47" spans="1:26" x14ac:dyDescent="0.25">
      <c r="A47" s="3">
        <v>2</v>
      </c>
      <c r="B47" s="2">
        <v>7</v>
      </c>
      <c r="D47" s="2" t="s">
        <v>34</v>
      </c>
      <c r="E47" s="2">
        <v>30</v>
      </c>
      <c r="F47" s="2">
        <v>1</v>
      </c>
      <c r="G47" s="2" t="s">
        <v>34</v>
      </c>
      <c r="H47" s="2">
        <v>1</v>
      </c>
      <c r="I47" s="2" t="s">
        <v>34</v>
      </c>
      <c r="J47" s="2" t="s">
        <v>34</v>
      </c>
      <c r="N47" s="3">
        <v>6</v>
      </c>
      <c r="O47" s="1" t="s">
        <v>129</v>
      </c>
      <c r="P47" s="2">
        <v>13</v>
      </c>
      <c r="R47" s="2">
        <v>3</v>
      </c>
      <c r="S47" s="2">
        <v>43</v>
      </c>
      <c r="T47" s="2">
        <v>2</v>
      </c>
      <c r="U47" s="13" t="s">
        <v>34</v>
      </c>
      <c r="V47" s="2">
        <v>1</v>
      </c>
      <c r="W47" s="2">
        <v>1</v>
      </c>
      <c r="X47" s="13" t="s">
        <v>34</v>
      </c>
      <c r="Z47"/>
    </row>
    <row r="48" spans="1:26" x14ac:dyDescent="0.25">
      <c r="A48" s="3">
        <v>3</v>
      </c>
      <c r="B48" s="2">
        <v>8</v>
      </c>
      <c r="D48" s="2">
        <v>1</v>
      </c>
      <c r="E48" s="2">
        <v>50</v>
      </c>
      <c r="F48" s="2">
        <v>1</v>
      </c>
      <c r="G48" s="2" t="s">
        <v>34</v>
      </c>
      <c r="H48" s="2">
        <v>1</v>
      </c>
      <c r="I48" s="2" t="s">
        <v>34</v>
      </c>
      <c r="J48" s="2" t="s">
        <v>34</v>
      </c>
      <c r="N48" s="12">
        <v>6</v>
      </c>
      <c r="O48" s="1" t="s">
        <v>132</v>
      </c>
      <c r="P48" s="2">
        <v>7</v>
      </c>
      <c r="R48" s="2">
        <v>2</v>
      </c>
      <c r="S48" s="2">
        <v>16</v>
      </c>
      <c r="T48" s="2" t="s">
        <v>34</v>
      </c>
      <c r="U48" s="13" t="s">
        <v>34</v>
      </c>
      <c r="V48" s="2" t="s">
        <v>34</v>
      </c>
      <c r="W48" s="13" t="s">
        <v>34</v>
      </c>
      <c r="X48" s="13" t="s">
        <v>34</v>
      </c>
      <c r="Z48"/>
    </row>
    <row r="49" spans="1:27" x14ac:dyDescent="0.25">
      <c r="A49" s="3">
        <v>4</v>
      </c>
      <c r="B49" s="2">
        <v>5</v>
      </c>
      <c r="C49" s="2">
        <v>5</v>
      </c>
      <c r="D49" s="2">
        <v>2</v>
      </c>
      <c r="E49" s="2">
        <v>13</v>
      </c>
      <c r="F49" s="2">
        <v>4</v>
      </c>
      <c r="G49" s="2" t="s">
        <v>34</v>
      </c>
      <c r="H49" s="2">
        <v>4</v>
      </c>
      <c r="I49" s="2" t="s">
        <v>34</v>
      </c>
      <c r="J49" s="2" t="s">
        <v>34</v>
      </c>
      <c r="N49" s="3">
        <v>6</v>
      </c>
      <c r="O49" s="1" t="s">
        <v>135</v>
      </c>
      <c r="P49" s="2">
        <v>3</v>
      </c>
      <c r="Q49" s="2">
        <v>4</v>
      </c>
      <c r="R49" s="2" t="s">
        <v>34</v>
      </c>
      <c r="S49" s="2">
        <v>17</v>
      </c>
      <c r="T49" s="2">
        <v>1</v>
      </c>
      <c r="U49" s="2" t="s">
        <v>34</v>
      </c>
      <c r="V49" s="2">
        <v>1</v>
      </c>
      <c r="W49" s="2" t="s">
        <v>34</v>
      </c>
      <c r="X49" s="2" t="s">
        <v>34</v>
      </c>
      <c r="Z49"/>
    </row>
    <row r="50" spans="1:27" x14ac:dyDescent="0.25">
      <c r="A50" s="12">
        <v>5</v>
      </c>
      <c r="B50" s="2">
        <v>8</v>
      </c>
      <c r="D50" s="2">
        <v>1</v>
      </c>
      <c r="E50" s="2">
        <v>46</v>
      </c>
      <c r="F50" s="2">
        <v>1</v>
      </c>
      <c r="G50" s="13" t="s">
        <v>34</v>
      </c>
      <c r="H50" s="2">
        <v>1</v>
      </c>
      <c r="I50" s="13" t="s">
        <v>34</v>
      </c>
      <c r="J50" s="13" t="s">
        <v>34</v>
      </c>
      <c r="N50" s="23">
        <v>6</v>
      </c>
      <c r="O50" s="1" t="s">
        <v>133</v>
      </c>
      <c r="P50" s="2">
        <v>12</v>
      </c>
      <c r="R50" s="2">
        <v>2</v>
      </c>
      <c r="S50" s="2">
        <v>41</v>
      </c>
      <c r="T50" s="2">
        <v>1</v>
      </c>
      <c r="U50" s="2" t="s">
        <v>34</v>
      </c>
      <c r="V50" s="2">
        <v>1</v>
      </c>
      <c r="W50" s="2" t="s">
        <v>34</v>
      </c>
      <c r="X50" s="2" t="s">
        <v>34</v>
      </c>
      <c r="Z50"/>
    </row>
    <row r="51" spans="1:27" x14ac:dyDescent="0.25">
      <c r="A51" s="12">
        <v>6</v>
      </c>
      <c r="B51" s="2">
        <v>7</v>
      </c>
      <c r="D51" s="2">
        <v>2</v>
      </c>
      <c r="E51" s="2">
        <v>16</v>
      </c>
      <c r="F51" s="2" t="s">
        <v>34</v>
      </c>
      <c r="G51" s="13" t="s">
        <v>34</v>
      </c>
      <c r="H51" s="2" t="s">
        <v>34</v>
      </c>
      <c r="I51" s="13" t="s">
        <v>34</v>
      </c>
      <c r="J51" s="13" t="s">
        <v>34</v>
      </c>
      <c r="N51" s="23">
        <v>6</v>
      </c>
      <c r="O51" s="1" t="s">
        <v>195</v>
      </c>
      <c r="P51" s="2">
        <v>12</v>
      </c>
      <c r="R51" s="2" t="s">
        <v>34</v>
      </c>
      <c r="S51" s="2">
        <v>36</v>
      </c>
      <c r="T51" s="2">
        <v>1</v>
      </c>
      <c r="U51" s="2" t="s">
        <v>34</v>
      </c>
      <c r="V51" s="2" t="s">
        <v>34</v>
      </c>
      <c r="W51" s="2">
        <v>1</v>
      </c>
      <c r="X51" s="2" t="s">
        <v>34</v>
      </c>
      <c r="Z51"/>
    </row>
    <row r="52" spans="1:27" x14ac:dyDescent="0.25">
      <c r="A52" s="12">
        <v>7</v>
      </c>
      <c r="B52" s="2">
        <v>8</v>
      </c>
      <c r="D52" s="2">
        <v>1</v>
      </c>
      <c r="E52" s="2">
        <v>18</v>
      </c>
      <c r="F52" s="2">
        <v>1</v>
      </c>
      <c r="G52" s="13" t="s">
        <v>34</v>
      </c>
      <c r="H52" s="2">
        <v>1</v>
      </c>
      <c r="I52" s="13" t="s">
        <v>34</v>
      </c>
      <c r="J52" s="13" t="s">
        <v>34</v>
      </c>
      <c r="P52" s="2">
        <f t="shared" ref="P52:W52" si="4">SUM(P45:P51)</f>
        <v>72</v>
      </c>
      <c r="Q52" s="2">
        <f t="shared" si="4"/>
        <v>4</v>
      </c>
      <c r="R52" s="2">
        <f t="shared" si="4"/>
        <v>8</v>
      </c>
      <c r="S52" s="2">
        <f t="shared" si="4"/>
        <v>250</v>
      </c>
      <c r="T52" s="2">
        <f t="shared" si="4"/>
        <v>8</v>
      </c>
      <c r="U52" s="13">
        <f t="shared" si="4"/>
        <v>2</v>
      </c>
      <c r="V52" s="13">
        <f t="shared" si="4"/>
        <v>4</v>
      </c>
      <c r="W52" s="13">
        <f t="shared" si="4"/>
        <v>2</v>
      </c>
      <c r="Z52"/>
      <c r="AA52" s="2"/>
    </row>
    <row r="53" spans="1:27" x14ac:dyDescent="0.25">
      <c r="A53" s="12">
        <v>8</v>
      </c>
      <c r="B53" s="2">
        <v>3</v>
      </c>
      <c r="D53" s="2" t="s">
        <v>34</v>
      </c>
      <c r="E53" s="2">
        <v>17</v>
      </c>
      <c r="F53" s="2" t="s">
        <v>34</v>
      </c>
      <c r="G53" s="13" t="s">
        <v>34</v>
      </c>
      <c r="H53" s="2" t="s">
        <v>34</v>
      </c>
      <c r="I53" s="13" t="s">
        <v>34</v>
      </c>
      <c r="J53" s="13" t="s">
        <v>34</v>
      </c>
      <c r="Z53"/>
    </row>
    <row r="54" spans="1:27" x14ac:dyDescent="0.25">
      <c r="A54" s="3"/>
      <c r="G54" s="2"/>
      <c r="H54" s="2"/>
      <c r="I54" s="2"/>
      <c r="J54" s="2"/>
      <c r="P54" s="2" t="s">
        <v>19</v>
      </c>
      <c r="Q54" s="2" t="s">
        <v>20</v>
      </c>
      <c r="R54" s="2" t="s">
        <v>21</v>
      </c>
      <c r="S54" s="2" t="s">
        <v>22</v>
      </c>
      <c r="T54" s="2" t="s">
        <v>23</v>
      </c>
      <c r="U54" s="2" t="s">
        <v>20</v>
      </c>
      <c r="V54" s="2" t="s">
        <v>7</v>
      </c>
      <c r="W54" s="2" t="s">
        <v>27</v>
      </c>
      <c r="X54" s="2" t="s">
        <v>8</v>
      </c>
      <c r="Z54"/>
    </row>
    <row r="55" spans="1:27" x14ac:dyDescent="0.25">
      <c r="A55" s="3"/>
      <c r="C55" s="1" t="s">
        <v>135</v>
      </c>
      <c r="G55" s="25"/>
      <c r="H55" s="25"/>
      <c r="I55" s="25"/>
      <c r="J55" s="25"/>
      <c r="N55" s="3">
        <v>7</v>
      </c>
      <c r="O55" s="1" t="s">
        <v>141</v>
      </c>
      <c r="P55" s="2">
        <v>3</v>
      </c>
      <c r="R55" s="2" t="s">
        <v>34</v>
      </c>
      <c r="S55" s="2">
        <v>21</v>
      </c>
      <c r="T55" s="2" t="s">
        <v>34</v>
      </c>
      <c r="U55" s="2" t="s">
        <v>34</v>
      </c>
      <c r="V55" s="2" t="s">
        <v>34</v>
      </c>
      <c r="W55" s="2" t="s">
        <v>34</v>
      </c>
      <c r="X55" s="2" t="s">
        <v>34</v>
      </c>
      <c r="Z55"/>
    </row>
    <row r="56" spans="1:27" x14ac:dyDescent="0.25">
      <c r="A56" s="3"/>
      <c r="B56" s="2" t="s">
        <v>19</v>
      </c>
      <c r="C56" s="2" t="s">
        <v>20</v>
      </c>
      <c r="D56" s="2" t="s">
        <v>21</v>
      </c>
      <c r="E56" s="2" t="s">
        <v>22</v>
      </c>
      <c r="F56" s="2" t="s">
        <v>23</v>
      </c>
      <c r="G56" s="2" t="s">
        <v>20</v>
      </c>
      <c r="H56" s="2" t="s">
        <v>7</v>
      </c>
      <c r="I56" s="2" t="s">
        <v>27</v>
      </c>
      <c r="J56" s="2" t="s">
        <v>8</v>
      </c>
      <c r="N56" s="3">
        <v>7</v>
      </c>
      <c r="O56" s="1" t="s">
        <v>129</v>
      </c>
      <c r="P56" s="2">
        <v>6</v>
      </c>
      <c r="R56" s="2" t="s">
        <v>34</v>
      </c>
      <c r="S56" s="2">
        <v>24</v>
      </c>
      <c r="T56" s="2">
        <v>2</v>
      </c>
      <c r="U56" s="13" t="s">
        <v>34</v>
      </c>
      <c r="V56" s="2">
        <v>2</v>
      </c>
      <c r="W56" s="2" t="s">
        <v>34</v>
      </c>
      <c r="X56" s="13" t="s">
        <v>34</v>
      </c>
      <c r="Z56"/>
    </row>
    <row r="57" spans="1:27" x14ac:dyDescent="0.25">
      <c r="A57" s="3">
        <v>2</v>
      </c>
      <c r="B57" s="2">
        <v>3</v>
      </c>
      <c r="D57" s="2" t="s">
        <v>34</v>
      </c>
      <c r="E57" s="2">
        <v>28</v>
      </c>
      <c r="F57" s="2" t="s">
        <v>34</v>
      </c>
      <c r="G57" s="2" t="s">
        <v>34</v>
      </c>
      <c r="H57" s="2" t="s">
        <v>34</v>
      </c>
      <c r="I57" s="2" t="s">
        <v>34</v>
      </c>
      <c r="J57" s="2" t="s">
        <v>34</v>
      </c>
      <c r="N57" s="12">
        <v>7</v>
      </c>
      <c r="O57" s="1" t="s">
        <v>132</v>
      </c>
      <c r="P57" s="2">
        <v>8</v>
      </c>
      <c r="R57" s="2">
        <v>1</v>
      </c>
      <c r="S57" s="2">
        <v>18</v>
      </c>
      <c r="T57" s="2">
        <v>1</v>
      </c>
      <c r="U57" s="13" t="s">
        <v>34</v>
      </c>
      <c r="V57" s="2">
        <v>1</v>
      </c>
      <c r="W57" s="13" t="s">
        <v>34</v>
      </c>
      <c r="X57" s="13" t="s">
        <v>34</v>
      </c>
      <c r="Z57"/>
    </row>
    <row r="58" spans="1:27" x14ac:dyDescent="0.25">
      <c r="A58" s="3">
        <v>3</v>
      </c>
      <c r="B58" s="2">
        <v>8</v>
      </c>
      <c r="D58" s="2">
        <v>1</v>
      </c>
      <c r="E58" s="2">
        <v>33</v>
      </c>
      <c r="F58" s="2" t="s">
        <v>34</v>
      </c>
      <c r="G58" s="2" t="s">
        <v>34</v>
      </c>
      <c r="H58" s="2" t="s">
        <v>34</v>
      </c>
      <c r="I58" s="2" t="s">
        <v>34</v>
      </c>
      <c r="J58" s="2" t="s">
        <v>34</v>
      </c>
      <c r="N58" s="3">
        <v>7</v>
      </c>
      <c r="O58" s="1" t="s">
        <v>135</v>
      </c>
      <c r="P58" s="2">
        <v>4</v>
      </c>
      <c r="R58" s="2" t="s">
        <v>34</v>
      </c>
      <c r="S58" s="2">
        <v>23</v>
      </c>
      <c r="T58" s="2">
        <v>1</v>
      </c>
      <c r="U58" s="2" t="s">
        <v>34</v>
      </c>
      <c r="V58" s="2">
        <v>1</v>
      </c>
      <c r="W58" s="2" t="s">
        <v>34</v>
      </c>
      <c r="X58" s="2" t="s">
        <v>34</v>
      </c>
      <c r="Z58"/>
    </row>
    <row r="59" spans="1:27" x14ac:dyDescent="0.25">
      <c r="A59" s="3">
        <v>5</v>
      </c>
      <c r="B59" s="2">
        <v>3</v>
      </c>
      <c r="C59" s="2">
        <v>5</v>
      </c>
      <c r="D59" s="2">
        <v>1</v>
      </c>
      <c r="E59" s="2">
        <v>15</v>
      </c>
      <c r="F59" s="2">
        <v>1</v>
      </c>
      <c r="G59" s="2" t="s">
        <v>34</v>
      </c>
      <c r="H59" s="2">
        <v>1</v>
      </c>
      <c r="I59" s="2" t="s">
        <v>34</v>
      </c>
      <c r="J59" s="2" t="s">
        <v>34</v>
      </c>
      <c r="N59" s="23">
        <v>7</v>
      </c>
      <c r="O59" s="1" t="s">
        <v>45</v>
      </c>
      <c r="P59" s="2">
        <v>8</v>
      </c>
      <c r="R59" s="2" t="s">
        <v>34</v>
      </c>
      <c r="S59" s="2">
        <v>21</v>
      </c>
      <c r="T59" s="2">
        <v>1</v>
      </c>
      <c r="U59" s="2" t="s">
        <v>34</v>
      </c>
      <c r="V59" s="2">
        <v>1</v>
      </c>
      <c r="W59" s="2" t="s">
        <v>34</v>
      </c>
      <c r="X59" s="2" t="s">
        <v>34</v>
      </c>
      <c r="Z59"/>
    </row>
    <row r="60" spans="1:27" x14ac:dyDescent="0.25">
      <c r="A60" s="3">
        <v>6</v>
      </c>
      <c r="B60" s="2">
        <v>3</v>
      </c>
      <c r="C60" s="2">
        <v>4</v>
      </c>
      <c r="D60" s="2" t="s">
        <v>34</v>
      </c>
      <c r="E60" s="2">
        <v>17</v>
      </c>
      <c r="F60" s="2">
        <v>1</v>
      </c>
      <c r="G60" s="2" t="s">
        <v>34</v>
      </c>
      <c r="H60" s="2">
        <v>1</v>
      </c>
      <c r="I60" s="2" t="s">
        <v>34</v>
      </c>
      <c r="J60" s="2" t="s">
        <v>34</v>
      </c>
      <c r="N60" s="23">
        <v>7</v>
      </c>
      <c r="O60" s="1" t="s">
        <v>195</v>
      </c>
      <c r="P60" s="2">
        <v>5</v>
      </c>
      <c r="R60" s="2" t="s">
        <v>34</v>
      </c>
      <c r="S60" s="2">
        <v>36</v>
      </c>
      <c r="T60" s="2">
        <v>1</v>
      </c>
      <c r="U60" s="13" t="s">
        <v>34</v>
      </c>
      <c r="V60" s="2">
        <v>1</v>
      </c>
      <c r="W60" s="2" t="s">
        <v>34</v>
      </c>
      <c r="X60" s="13" t="s">
        <v>34</v>
      </c>
      <c r="Z60"/>
    </row>
    <row r="61" spans="1:27" x14ac:dyDescent="0.25">
      <c r="A61" s="3">
        <v>7</v>
      </c>
      <c r="B61" s="2">
        <v>4</v>
      </c>
      <c r="D61" s="2" t="s">
        <v>34</v>
      </c>
      <c r="E61" s="2">
        <v>23</v>
      </c>
      <c r="F61" s="2">
        <v>1</v>
      </c>
      <c r="G61" s="2" t="s">
        <v>34</v>
      </c>
      <c r="H61" s="2">
        <v>1</v>
      </c>
      <c r="I61" s="2" t="s">
        <v>34</v>
      </c>
      <c r="J61" s="2" t="s">
        <v>34</v>
      </c>
      <c r="N61" s="23">
        <v>7</v>
      </c>
      <c r="O61" s="1" t="s">
        <v>259</v>
      </c>
      <c r="P61" s="2">
        <v>6</v>
      </c>
      <c r="R61" s="2">
        <v>2</v>
      </c>
      <c r="S61" s="2">
        <v>7</v>
      </c>
      <c r="T61" s="2">
        <v>1</v>
      </c>
      <c r="U61" s="2" t="s">
        <v>34</v>
      </c>
      <c r="V61" s="2" t="s">
        <v>34</v>
      </c>
      <c r="W61" s="2">
        <v>1</v>
      </c>
      <c r="X61" s="2" t="s">
        <v>34</v>
      </c>
      <c r="Z61"/>
    </row>
    <row r="62" spans="1:27" x14ac:dyDescent="0.25">
      <c r="A62" s="3">
        <v>8</v>
      </c>
      <c r="B62" s="2">
        <v>5</v>
      </c>
      <c r="D62" s="2" t="s">
        <v>34</v>
      </c>
      <c r="E62" s="2">
        <v>45</v>
      </c>
      <c r="F62" s="2">
        <v>1</v>
      </c>
      <c r="G62" s="2" t="s">
        <v>34</v>
      </c>
      <c r="H62" s="2">
        <v>1</v>
      </c>
      <c r="I62" s="2" t="s">
        <v>34</v>
      </c>
      <c r="J62" s="2" t="s">
        <v>34</v>
      </c>
      <c r="P62" s="2">
        <f>SUM(P55:P61)</f>
        <v>40</v>
      </c>
      <c r="R62" s="2">
        <f>SUM(R55:R61)</f>
        <v>3</v>
      </c>
      <c r="S62" s="2">
        <f>SUM(S55:S61)</f>
        <v>150</v>
      </c>
      <c r="T62" s="2">
        <f>SUM(T55:T61)</f>
        <v>7</v>
      </c>
      <c r="V62" s="13">
        <f>SUM(V55:V61)</f>
        <v>6</v>
      </c>
      <c r="W62" s="13">
        <f>SUM(W55:W61)</f>
        <v>1</v>
      </c>
      <c r="Z62"/>
    </row>
    <row r="63" spans="1:27" x14ac:dyDescent="0.25">
      <c r="A63" s="3">
        <v>10</v>
      </c>
      <c r="B63" s="2">
        <v>5</v>
      </c>
      <c r="D63" s="2" t="s">
        <v>34</v>
      </c>
      <c r="E63" s="2">
        <v>44</v>
      </c>
      <c r="F63" s="2">
        <v>1</v>
      </c>
      <c r="G63" s="2" t="s">
        <v>34</v>
      </c>
      <c r="H63" s="2">
        <v>1</v>
      </c>
      <c r="I63" s="2" t="s">
        <v>34</v>
      </c>
      <c r="J63" s="2" t="s">
        <v>34</v>
      </c>
      <c r="Z63"/>
    </row>
    <row r="64" spans="1:27" x14ac:dyDescent="0.25">
      <c r="A64" s="3">
        <v>11</v>
      </c>
      <c r="B64" s="2">
        <v>6</v>
      </c>
      <c r="D64" s="2">
        <v>2</v>
      </c>
      <c r="E64" s="2">
        <v>18</v>
      </c>
      <c r="F64" s="2" t="s">
        <v>34</v>
      </c>
      <c r="G64" s="2" t="s">
        <v>34</v>
      </c>
      <c r="H64" s="2" t="s">
        <v>34</v>
      </c>
      <c r="I64" s="2" t="s">
        <v>34</v>
      </c>
      <c r="J64" s="2" t="s">
        <v>34</v>
      </c>
      <c r="P64" s="2" t="s">
        <v>19</v>
      </c>
      <c r="Q64" s="2" t="s">
        <v>20</v>
      </c>
      <c r="R64" s="2" t="s">
        <v>21</v>
      </c>
      <c r="S64" s="2" t="s">
        <v>22</v>
      </c>
      <c r="T64" s="2" t="s">
        <v>23</v>
      </c>
      <c r="U64" s="2" t="s">
        <v>20</v>
      </c>
      <c r="V64" s="2" t="s">
        <v>7</v>
      </c>
      <c r="W64" s="2" t="s">
        <v>27</v>
      </c>
      <c r="X64" s="2" t="s">
        <v>8</v>
      </c>
      <c r="Z64"/>
    </row>
    <row r="65" spans="1:26" x14ac:dyDescent="0.25">
      <c r="A65" s="19" t="s">
        <v>334</v>
      </c>
      <c r="B65" s="2">
        <v>2</v>
      </c>
      <c r="D65" s="2" t="s">
        <v>34</v>
      </c>
      <c r="E65" s="2">
        <v>7</v>
      </c>
      <c r="F65" s="2">
        <v>1</v>
      </c>
      <c r="G65" s="2" t="s">
        <v>34</v>
      </c>
      <c r="H65" s="2" t="s">
        <v>34</v>
      </c>
      <c r="I65" s="2">
        <v>1</v>
      </c>
      <c r="J65" s="2" t="s">
        <v>34</v>
      </c>
      <c r="N65" s="3">
        <v>8</v>
      </c>
      <c r="O65" s="1" t="s">
        <v>141</v>
      </c>
      <c r="P65" s="2">
        <v>8</v>
      </c>
      <c r="R65" s="2">
        <v>2</v>
      </c>
      <c r="S65" s="2">
        <v>17</v>
      </c>
      <c r="T65" s="2">
        <v>1</v>
      </c>
      <c r="U65" s="2">
        <v>1</v>
      </c>
      <c r="V65" s="2" t="s">
        <v>34</v>
      </c>
      <c r="W65" s="2" t="s">
        <v>34</v>
      </c>
      <c r="X65" s="2" t="s">
        <v>34</v>
      </c>
      <c r="Z65"/>
    </row>
    <row r="66" spans="1:26" x14ac:dyDescent="0.25">
      <c r="A66" s="23">
        <v>12</v>
      </c>
      <c r="B66" s="2">
        <v>5</v>
      </c>
      <c r="D66" s="2" t="s">
        <v>34</v>
      </c>
      <c r="E66" s="2">
        <v>35</v>
      </c>
      <c r="F66" s="2" t="s">
        <v>34</v>
      </c>
      <c r="G66" s="2" t="s">
        <v>34</v>
      </c>
      <c r="H66" s="2" t="s">
        <v>34</v>
      </c>
      <c r="I66" s="2" t="s">
        <v>34</v>
      </c>
      <c r="J66" s="2" t="s">
        <v>34</v>
      </c>
      <c r="N66" s="12">
        <v>8</v>
      </c>
      <c r="O66" s="1" t="s">
        <v>132</v>
      </c>
      <c r="P66" s="2">
        <v>3</v>
      </c>
      <c r="R66" s="2" t="s">
        <v>34</v>
      </c>
      <c r="S66" s="2">
        <v>17</v>
      </c>
      <c r="T66" s="2" t="s">
        <v>34</v>
      </c>
      <c r="U66" s="13" t="s">
        <v>34</v>
      </c>
      <c r="V66" s="2" t="s">
        <v>34</v>
      </c>
      <c r="W66" s="13" t="s">
        <v>34</v>
      </c>
      <c r="X66" s="13" t="s">
        <v>34</v>
      </c>
      <c r="Z66"/>
    </row>
    <row r="67" spans="1:26" x14ac:dyDescent="0.25">
      <c r="A67" s="3"/>
      <c r="G67" s="2"/>
      <c r="H67" s="2"/>
      <c r="I67" s="2"/>
      <c r="J67" s="2"/>
      <c r="N67" s="3">
        <v>8</v>
      </c>
      <c r="O67" s="1" t="s">
        <v>135</v>
      </c>
      <c r="P67" s="2">
        <v>5</v>
      </c>
      <c r="R67" s="2" t="s">
        <v>34</v>
      </c>
      <c r="S67" s="2">
        <v>45</v>
      </c>
      <c r="T67" s="2">
        <v>1</v>
      </c>
      <c r="U67" s="2" t="s">
        <v>34</v>
      </c>
      <c r="V67" s="2">
        <v>1</v>
      </c>
      <c r="W67" s="2" t="s">
        <v>34</v>
      </c>
      <c r="X67" s="2" t="s">
        <v>34</v>
      </c>
      <c r="Z67"/>
    </row>
    <row r="68" spans="1:26" x14ac:dyDescent="0.25">
      <c r="A68" s="3"/>
      <c r="C68" s="1" t="s">
        <v>45</v>
      </c>
      <c r="G68" s="25"/>
      <c r="H68" s="25"/>
      <c r="I68" s="25"/>
      <c r="J68" s="25"/>
      <c r="N68" s="23">
        <v>8</v>
      </c>
      <c r="O68" s="1" t="s">
        <v>45</v>
      </c>
      <c r="P68" s="2">
        <v>8</v>
      </c>
      <c r="R68" s="2" t="s">
        <v>34</v>
      </c>
      <c r="S68" s="2">
        <v>60</v>
      </c>
      <c r="T68" s="2">
        <v>1</v>
      </c>
      <c r="U68" s="2" t="s">
        <v>34</v>
      </c>
      <c r="V68" s="2">
        <v>1</v>
      </c>
      <c r="W68" s="2" t="s">
        <v>34</v>
      </c>
      <c r="X68" s="2" t="s">
        <v>34</v>
      </c>
      <c r="Z68"/>
    </row>
    <row r="69" spans="1:26" x14ac:dyDescent="0.25">
      <c r="B69" s="2" t="s">
        <v>19</v>
      </c>
      <c r="C69" s="2" t="s">
        <v>20</v>
      </c>
      <c r="D69" s="2" t="s">
        <v>21</v>
      </c>
      <c r="E69" s="2" t="s">
        <v>22</v>
      </c>
      <c r="F69" s="2" t="s">
        <v>23</v>
      </c>
      <c r="G69" s="2" t="s">
        <v>20</v>
      </c>
      <c r="H69" s="2" t="s">
        <v>7</v>
      </c>
      <c r="I69" s="2" t="s">
        <v>27</v>
      </c>
      <c r="J69" s="2" t="s">
        <v>8</v>
      </c>
      <c r="N69" s="23">
        <v>8</v>
      </c>
      <c r="O69" s="1" t="s">
        <v>259</v>
      </c>
      <c r="P69" s="2">
        <v>8</v>
      </c>
      <c r="R69" s="2">
        <v>1</v>
      </c>
      <c r="S69" s="2">
        <v>33</v>
      </c>
      <c r="T69" s="2">
        <v>2</v>
      </c>
      <c r="U69" s="2">
        <v>1</v>
      </c>
      <c r="V69" s="2">
        <v>1</v>
      </c>
      <c r="W69" s="2" t="s">
        <v>34</v>
      </c>
      <c r="X69" s="13" t="s">
        <v>34</v>
      </c>
      <c r="Z69"/>
    </row>
    <row r="70" spans="1:26" x14ac:dyDescent="0.25">
      <c r="A70" s="23">
        <v>2</v>
      </c>
      <c r="B70" s="2">
        <v>5</v>
      </c>
      <c r="D70" s="2" t="s">
        <v>34</v>
      </c>
      <c r="E70" s="2">
        <v>17</v>
      </c>
      <c r="F70" s="2" t="s">
        <v>34</v>
      </c>
      <c r="G70" s="2" t="s">
        <v>34</v>
      </c>
      <c r="H70" s="2" t="s">
        <v>34</v>
      </c>
      <c r="I70" s="2" t="s">
        <v>34</v>
      </c>
      <c r="J70" s="2" t="s">
        <v>34</v>
      </c>
      <c r="N70" s="23">
        <v>8</v>
      </c>
      <c r="O70" s="1" t="s">
        <v>303</v>
      </c>
      <c r="P70" s="2">
        <v>8</v>
      </c>
      <c r="R70" s="2">
        <v>1</v>
      </c>
      <c r="S70" s="2">
        <v>40</v>
      </c>
      <c r="T70" s="2">
        <v>1</v>
      </c>
      <c r="U70" s="2" t="s">
        <v>34</v>
      </c>
      <c r="V70" s="2">
        <v>1</v>
      </c>
      <c r="W70" s="13" t="s">
        <v>34</v>
      </c>
      <c r="X70" s="13" t="s">
        <v>34</v>
      </c>
      <c r="Z70"/>
    </row>
    <row r="71" spans="1:26" x14ac:dyDescent="0.25">
      <c r="A71" s="23">
        <v>5</v>
      </c>
      <c r="B71" s="2">
        <v>9</v>
      </c>
      <c r="D71" s="2">
        <v>2</v>
      </c>
      <c r="E71" s="2">
        <v>19</v>
      </c>
      <c r="F71" s="2">
        <v>1</v>
      </c>
      <c r="G71" s="2">
        <v>1</v>
      </c>
      <c r="H71" s="2" t="s">
        <v>34</v>
      </c>
      <c r="I71" s="2" t="s">
        <v>34</v>
      </c>
      <c r="J71" s="2" t="s">
        <v>34</v>
      </c>
      <c r="P71" s="2">
        <f>SUM(P65:P70)</f>
        <v>40</v>
      </c>
      <c r="R71" s="2">
        <f>SUM(R65:R70)</f>
        <v>4</v>
      </c>
      <c r="S71" s="2">
        <f>SUM(S65:S70)</f>
        <v>212</v>
      </c>
      <c r="T71" s="2">
        <f>SUM(T65:T70)</f>
        <v>6</v>
      </c>
      <c r="U71" s="13">
        <f>SUM(U65:U70)</f>
        <v>2</v>
      </c>
      <c r="V71" s="13">
        <f>SUM(V65:V70)</f>
        <v>4</v>
      </c>
      <c r="Z71"/>
    </row>
    <row r="72" spans="1:26" x14ac:dyDescent="0.25">
      <c r="A72" s="23">
        <v>7</v>
      </c>
      <c r="B72" s="2">
        <v>8</v>
      </c>
      <c r="D72" s="2" t="s">
        <v>34</v>
      </c>
      <c r="E72" s="2">
        <v>21</v>
      </c>
      <c r="F72" s="2">
        <v>1</v>
      </c>
      <c r="G72" s="2" t="s">
        <v>34</v>
      </c>
      <c r="H72" s="2">
        <v>1</v>
      </c>
      <c r="I72" s="2" t="s">
        <v>34</v>
      </c>
      <c r="J72" s="2" t="s">
        <v>34</v>
      </c>
      <c r="Z72"/>
    </row>
    <row r="73" spans="1:26" x14ac:dyDescent="0.25">
      <c r="A73" s="23">
        <v>8</v>
      </c>
      <c r="B73" s="2">
        <v>8</v>
      </c>
      <c r="D73" s="2" t="s">
        <v>34</v>
      </c>
      <c r="E73" s="2">
        <v>60</v>
      </c>
      <c r="F73" s="2">
        <v>1</v>
      </c>
      <c r="G73" s="2" t="s">
        <v>34</v>
      </c>
      <c r="H73" s="2">
        <v>1</v>
      </c>
      <c r="I73" s="2" t="s">
        <v>34</v>
      </c>
      <c r="J73" s="2" t="s">
        <v>34</v>
      </c>
      <c r="Z73"/>
    </row>
    <row r="74" spans="1:26" x14ac:dyDescent="0.25">
      <c r="A74" s="23">
        <v>10</v>
      </c>
      <c r="B74" s="2">
        <v>5</v>
      </c>
      <c r="D74" s="2" t="s">
        <v>34</v>
      </c>
      <c r="E74" s="2">
        <v>41</v>
      </c>
      <c r="F74" s="2">
        <v>1</v>
      </c>
      <c r="G74" s="2" t="s">
        <v>34</v>
      </c>
      <c r="H74" s="2">
        <v>1</v>
      </c>
      <c r="I74" s="2" t="s">
        <v>34</v>
      </c>
      <c r="J74" s="2" t="s">
        <v>34</v>
      </c>
      <c r="N74" s="3">
        <v>10</v>
      </c>
      <c r="O74" s="1" t="s">
        <v>141</v>
      </c>
      <c r="P74" s="2">
        <v>8</v>
      </c>
      <c r="R74" s="2" t="s">
        <v>34</v>
      </c>
      <c r="S74" s="2">
        <v>46</v>
      </c>
      <c r="T74" s="2">
        <v>1</v>
      </c>
      <c r="U74" s="2">
        <v>1</v>
      </c>
      <c r="V74" s="2" t="s">
        <v>34</v>
      </c>
      <c r="W74" s="2" t="s">
        <v>34</v>
      </c>
      <c r="X74" s="2" t="s">
        <v>34</v>
      </c>
      <c r="Z74"/>
    </row>
    <row r="75" spans="1:26" x14ac:dyDescent="0.25">
      <c r="A75" s="23"/>
      <c r="G75" s="25"/>
      <c r="H75" s="25"/>
      <c r="I75" s="25"/>
      <c r="J75" s="25"/>
      <c r="N75" s="3">
        <v>10</v>
      </c>
      <c r="O75" s="1" t="s">
        <v>129</v>
      </c>
      <c r="P75" s="2">
        <v>7</v>
      </c>
      <c r="R75" s="2" t="s">
        <v>34</v>
      </c>
      <c r="S75" s="2">
        <v>47</v>
      </c>
      <c r="T75" s="2" t="s">
        <v>34</v>
      </c>
      <c r="U75" s="13" t="s">
        <v>34</v>
      </c>
      <c r="V75" s="2" t="s">
        <v>34</v>
      </c>
      <c r="W75" s="2" t="s">
        <v>34</v>
      </c>
      <c r="X75" s="13" t="s">
        <v>34</v>
      </c>
      <c r="Z75"/>
    </row>
    <row r="76" spans="1:26" x14ac:dyDescent="0.25">
      <c r="A76" s="23"/>
      <c r="C76" s="1" t="s">
        <v>183</v>
      </c>
      <c r="G76" s="25"/>
      <c r="H76" s="25"/>
      <c r="I76" s="25"/>
      <c r="J76" s="25"/>
      <c r="N76" s="3">
        <v>10</v>
      </c>
      <c r="O76" s="1" t="s">
        <v>135</v>
      </c>
      <c r="P76" s="2">
        <v>5</v>
      </c>
      <c r="R76" s="2" t="s">
        <v>34</v>
      </c>
      <c r="S76" s="2">
        <v>44</v>
      </c>
      <c r="T76" s="2">
        <v>1</v>
      </c>
      <c r="U76" s="2" t="s">
        <v>34</v>
      </c>
      <c r="V76" s="2">
        <v>1</v>
      </c>
      <c r="W76" s="2" t="s">
        <v>34</v>
      </c>
      <c r="X76" s="2" t="s">
        <v>34</v>
      </c>
      <c r="Z76"/>
    </row>
    <row r="77" spans="1:26" x14ac:dyDescent="0.25">
      <c r="A77" s="3"/>
      <c r="B77" s="2" t="s">
        <v>19</v>
      </c>
      <c r="C77" s="2" t="s">
        <v>20</v>
      </c>
      <c r="D77" s="2" t="s">
        <v>21</v>
      </c>
      <c r="E77" s="2" t="s">
        <v>22</v>
      </c>
      <c r="F77" s="2" t="s">
        <v>23</v>
      </c>
      <c r="G77" s="2" t="s">
        <v>20</v>
      </c>
      <c r="H77" s="2" t="s">
        <v>7</v>
      </c>
      <c r="I77" s="2" t="s">
        <v>27</v>
      </c>
      <c r="J77" s="2" t="s">
        <v>8</v>
      </c>
      <c r="N77" s="23">
        <v>10</v>
      </c>
      <c r="O77" s="1" t="s">
        <v>45</v>
      </c>
      <c r="P77" s="2">
        <v>5</v>
      </c>
      <c r="R77" s="2" t="s">
        <v>34</v>
      </c>
      <c r="S77" s="2">
        <v>41</v>
      </c>
      <c r="T77" s="2">
        <v>1</v>
      </c>
      <c r="U77" s="2" t="s">
        <v>34</v>
      </c>
      <c r="V77" s="2">
        <v>1</v>
      </c>
      <c r="W77" s="2" t="s">
        <v>34</v>
      </c>
      <c r="X77" s="2" t="s">
        <v>34</v>
      </c>
      <c r="Z77"/>
    </row>
    <row r="78" spans="1:26" x14ac:dyDescent="0.25">
      <c r="A78" s="23">
        <v>3</v>
      </c>
      <c r="B78" s="2">
        <v>11</v>
      </c>
      <c r="D78" s="2" t="s">
        <v>34</v>
      </c>
      <c r="E78" s="2">
        <v>47</v>
      </c>
      <c r="F78" s="2">
        <v>2</v>
      </c>
      <c r="G78" s="2">
        <v>1</v>
      </c>
      <c r="H78" s="2" t="s">
        <v>34</v>
      </c>
      <c r="I78" s="2">
        <v>1</v>
      </c>
      <c r="J78" s="2" t="s">
        <v>34</v>
      </c>
      <c r="N78" s="23">
        <v>10</v>
      </c>
      <c r="O78" s="1" t="s">
        <v>303</v>
      </c>
      <c r="P78" s="2">
        <v>8</v>
      </c>
      <c r="R78" s="2" t="s">
        <v>34</v>
      </c>
      <c r="S78" s="2">
        <v>43</v>
      </c>
      <c r="T78" s="2">
        <v>4</v>
      </c>
      <c r="U78" s="2" t="s">
        <v>34</v>
      </c>
      <c r="V78" s="2">
        <v>4</v>
      </c>
      <c r="W78" s="13" t="s">
        <v>34</v>
      </c>
      <c r="X78" s="13" t="s">
        <v>34</v>
      </c>
      <c r="Z78"/>
    </row>
    <row r="79" spans="1:26" x14ac:dyDescent="0.25">
      <c r="A79" s="23"/>
      <c r="G79" s="25"/>
      <c r="H79" s="25"/>
      <c r="I79" s="25"/>
      <c r="J79" s="25"/>
      <c r="N79" s="23">
        <v>10</v>
      </c>
      <c r="O79" s="1" t="s">
        <v>305</v>
      </c>
      <c r="P79" s="2">
        <v>7</v>
      </c>
      <c r="R79" s="2">
        <v>1</v>
      </c>
      <c r="S79" s="2">
        <v>31</v>
      </c>
      <c r="T79" s="2">
        <v>2</v>
      </c>
      <c r="U79" s="2" t="s">
        <v>34</v>
      </c>
      <c r="V79" s="2">
        <v>2</v>
      </c>
      <c r="W79" s="13" t="s">
        <v>34</v>
      </c>
      <c r="X79" s="13" t="s">
        <v>34</v>
      </c>
      <c r="Z79"/>
    </row>
    <row r="80" spans="1:26" x14ac:dyDescent="0.25">
      <c r="A80" s="23"/>
      <c r="C80" s="1" t="s">
        <v>133</v>
      </c>
      <c r="G80" s="25"/>
      <c r="H80" s="25"/>
      <c r="I80" s="25"/>
      <c r="J80" s="25"/>
      <c r="P80" s="2">
        <f>SUM(P74:P79)</f>
        <v>40</v>
      </c>
      <c r="R80" s="2">
        <f>SUM(R74:R79)</f>
        <v>1</v>
      </c>
      <c r="S80" s="2">
        <f>SUM(S74:S79)</f>
        <v>252</v>
      </c>
      <c r="T80" s="2">
        <f>SUM(T74:T79)</f>
        <v>9</v>
      </c>
      <c r="U80" s="13">
        <f>SUM(U74:U79)</f>
        <v>1</v>
      </c>
      <c r="V80" s="13">
        <f>SUM(V74:V79)</f>
        <v>8</v>
      </c>
      <c r="Z80"/>
    </row>
    <row r="81" spans="1:26" x14ac:dyDescent="0.25">
      <c r="A81" s="3"/>
      <c r="B81" s="2" t="s">
        <v>19</v>
      </c>
      <c r="C81" s="2" t="s">
        <v>20</v>
      </c>
      <c r="D81" s="2" t="s">
        <v>21</v>
      </c>
      <c r="E81" s="2" t="s">
        <v>22</v>
      </c>
      <c r="F81" s="2" t="s">
        <v>23</v>
      </c>
      <c r="G81" s="2" t="s">
        <v>20</v>
      </c>
      <c r="H81" s="2" t="s">
        <v>7</v>
      </c>
      <c r="I81" s="2" t="s">
        <v>27</v>
      </c>
      <c r="J81" s="2" t="s">
        <v>8</v>
      </c>
      <c r="Z81"/>
    </row>
    <row r="82" spans="1:26" x14ac:dyDescent="0.25">
      <c r="A82" s="23">
        <v>3</v>
      </c>
      <c r="B82" s="2">
        <v>4</v>
      </c>
      <c r="D82" s="2" t="s">
        <v>34</v>
      </c>
      <c r="E82" s="2">
        <v>27</v>
      </c>
      <c r="F82" s="2" t="s">
        <v>34</v>
      </c>
      <c r="G82" s="2" t="s">
        <v>34</v>
      </c>
      <c r="H82" s="2" t="s">
        <v>34</v>
      </c>
      <c r="I82" s="2" t="s">
        <v>34</v>
      </c>
      <c r="J82" s="2" t="s">
        <v>34</v>
      </c>
      <c r="N82" s="3">
        <v>11</v>
      </c>
      <c r="O82" s="1" t="s">
        <v>128</v>
      </c>
      <c r="P82" s="2">
        <v>8</v>
      </c>
      <c r="R82" s="2" t="s">
        <v>34</v>
      </c>
      <c r="S82" s="2">
        <v>24</v>
      </c>
      <c r="T82" s="2" t="s">
        <v>34</v>
      </c>
      <c r="U82" s="2" t="s">
        <v>34</v>
      </c>
      <c r="V82" s="2" t="s">
        <v>34</v>
      </c>
      <c r="W82" s="2" t="s">
        <v>34</v>
      </c>
      <c r="X82" s="2" t="s">
        <v>34</v>
      </c>
      <c r="Z82"/>
    </row>
    <row r="83" spans="1:26" x14ac:dyDescent="0.25">
      <c r="A83" s="23">
        <v>4</v>
      </c>
      <c r="B83" s="2">
        <v>8</v>
      </c>
      <c r="D83" s="2">
        <v>3</v>
      </c>
      <c r="E83" s="2">
        <v>17</v>
      </c>
      <c r="F83" s="2">
        <v>3</v>
      </c>
      <c r="G83" s="2">
        <v>1</v>
      </c>
      <c r="H83" s="2">
        <v>2</v>
      </c>
      <c r="I83" s="2" t="s">
        <v>34</v>
      </c>
      <c r="J83" s="2" t="s">
        <v>34</v>
      </c>
      <c r="N83" s="3">
        <v>11</v>
      </c>
      <c r="O83" s="1" t="s">
        <v>141</v>
      </c>
      <c r="P83" s="2">
        <v>15</v>
      </c>
      <c r="Q83" s="2">
        <v>2</v>
      </c>
      <c r="R83" s="2">
        <v>6</v>
      </c>
      <c r="S83" s="2">
        <v>27</v>
      </c>
      <c r="T83" s="2">
        <v>4</v>
      </c>
      <c r="U83" s="2" t="s">
        <v>34</v>
      </c>
      <c r="V83" s="2">
        <v>1</v>
      </c>
      <c r="W83" s="2">
        <v>3</v>
      </c>
      <c r="X83" s="2" t="s">
        <v>34</v>
      </c>
      <c r="Z83"/>
    </row>
    <row r="84" spans="1:26" x14ac:dyDescent="0.25">
      <c r="A84" s="23">
        <v>5</v>
      </c>
      <c r="B84" s="2">
        <v>16</v>
      </c>
      <c r="D84" s="2">
        <v>3</v>
      </c>
      <c r="E84" s="2">
        <v>50</v>
      </c>
      <c r="F84" s="2">
        <v>2</v>
      </c>
      <c r="G84" s="2" t="s">
        <v>34</v>
      </c>
      <c r="H84" s="2">
        <v>1</v>
      </c>
      <c r="I84" s="2">
        <v>1</v>
      </c>
      <c r="J84" s="2" t="s">
        <v>34</v>
      </c>
      <c r="N84" s="3">
        <v>11</v>
      </c>
      <c r="O84" s="1" t="s">
        <v>129</v>
      </c>
      <c r="P84" s="2">
        <v>4</v>
      </c>
      <c r="R84" s="2">
        <v>1</v>
      </c>
      <c r="S84" s="2">
        <v>14</v>
      </c>
      <c r="T84" s="2">
        <v>1</v>
      </c>
      <c r="U84" s="13" t="s">
        <v>34</v>
      </c>
      <c r="V84" s="2">
        <v>1</v>
      </c>
      <c r="W84" s="2" t="s">
        <v>34</v>
      </c>
      <c r="X84" s="13" t="s">
        <v>34</v>
      </c>
      <c r="Z84"/>
    </row>
    <row r="85" spans="1:26" x14ac:dyDescent="0.25">
      <c r="A85" s="23">
        <v>6</v>
      </c>
      <c r="B85" s="2">
        <v>12</v>
      </c>
      <c r="D85" s="2">
        <v>2</v>
      </c>
      <c r="E85" s="2">
        <v>41</v>
      </c>
      <c r="F85" s="2">
        <v>1</v>
      </c>
      <c r="G85" s="2" t="s">
        <v>34</v>
      </c>
      <c r="H85" s="2">
        <v>1</v>
      </c>
      <c r="I85" s="2" t="s">
        <v>34</v>
      </c>
      <c r="J85" s="2" t="s">
        <v>34</v>
      </c>
      <c r="N85" s="3">
        <v>11</v>
      </c>
      <c r="O85" s="1" t="s">
        <v>135</v>
      </c>
      <c r="P85" s="2">
        <v>6</v>
      </c>
      <c r="R85" s="2">
        <v>2</v>
      </c>
      <c r="S85" s="2">
        <v>18</v>
      </c>
      <c r="T85" s="2" t="s">
        <v>34</v>
      </c>
      <c r="U85" s="2" t="s">
        <v>34</v>
      </c>
      <c r="V85" s="2" t="s">
        <v>34</v>
      </c>
      <c r="W85" s="2" t="s">
        <v>34</v>
      </c>
      <c r="X85" s="2" t="s">
        <v>34</v>
      </c>
      <c r="Z85"/>
    </row>
    <row r="86" spans="1:26" x14ac:dyDescent="0.25">
      <c r="A86" s="23">
        <v>12</v>
      </c>
      <c r="B86" s="2">
        <v>14</v>
      </c>
      <c r="D86" s="2">
        <v>2</v>
      </c>
      <c r="E86" s="2">
        <v>46</v>
      </c>
      <c r="F86" s="2">
        <v>3</v>
      </c>
      <c r="G86" s="2">
        <v>1</v>
      </c>
      <c r="H86" s="2">
        <v>2</v>
      </c>
      <c r="I86" s="2" t="s">
        <v>34</v>
      </c>
      <c r="J86" s="2" t="s">
        <v>34</v>
      </c>
      <c r="N86" s="3">
        <v>11</v>
      </c>
      <c r="O86" s="1" t="s">
        <v>303</v>
      </c>
      <c r="P86" s="2">
        <v>11</v>
      </c>
      <c r="R86" s="2">
        <v>2</v>
      </c>
      <c r="S86" s="2">
        <v>37</v>
      </c>
      <c r="T86" s="2">
        <v>1</v>
      </c>
      <c r="U86" s="2" t="s">
        <v>34</v>
      </c>
      <c r="V86" s="2">
        <v>1</v>
      </c>
      <c r="W86" s="13" t="s">
        <v>34</v>
      </c>
      <c r="X86" s="13" t="s">
        <v>34</v>
      </c>
      <c r="Z86"/>
    </row>
    <row r="87" spans="1:26" x14ac:dyDescent="0.25">
      <c r="A87" s="23">
        <v>13</v>
      </c>
      <c r="B87" s="2">
        <v>8</v>
      </c>
      <c r="D87" s="2" t="s">
        <v>34</v>
      </c>
      <c r="E87" s="2">
        <v>32</v>
      </c>
      <c r="F87" s="2">
        <v>1</v>
      </c>
      <c r="G87" s="2" t="s">
        <v>34</v>
      </c>
      <c r="H87" s="2">
        <v>1</v>
      </c>
      <c r="I87" s="2" t="s">
        <v>34</v>
      </c>
      <c r="J87" s="2" t="s">
        <v>34</v>
      </c>
      <c r="N87" s="23">
        <v>11</v>
      </c>
      <c r="O87" s="1" t="s">
        <v>305</v>
      </c>
      <c r="P87" s="2">
        <v>4</v>
      </c>
      <c r="R87" s="2" t="s">
        <v>34</v>
      </c>
      <c r="S87" s="2">
        <v>11</v>
      </c>
      <c r="T87" s="2" t="s">
        <v>34</v>
      </c>
      <c r="U87" s="13" t="s">
        <v>34</v>
      </c>
      <c r="V87" s="13" t="s">
        <v>34</v>
      </c>
      <c r="W87" s="13" t="s">
        <v>34</v>
      </c>
      <c r="X87" s="13" t="s">
        <v>34</v>
      </c>
      <c r="Z87"/>
    </row>
    <row r="88" spans="1:26" x14ac:dyDescent="0.25">
      <c r="A88" s="23"/>
      <c r="G88" s="25"/>
      <c r="H88" s="25"/>
      <c r="I88" s="25"/>
      <c r="J88" s="25"/>
      <c r="N88" s="23">
        <v>11</v>
      </c>
      <c r="O88" s="1" t="s">
        <v>297</v>
      </c>
      <c r="P88" s="2">
        <v>1</v>
      </c>
      <c r="R88" s="2" t="s">
        <v>34</v>
      </c>
      <c r="S88" s="2">
        <v>6</v>
      </c>
      <c r="T88" s="2" t="s">
        <v>34</v>
      </c>
      <c r="U88" s="2" t="s">
        <v>34</v>
      </c>
      <c r="V88" s="2" t="s">
        <v>34</v>
      </c>
      <c r="W88" s="13" t="s">
        <v>34</v>
      </c>
      <c r="X88" s="13" t="s">
        <v>34</v>
      </c>
      <c r="Z88"/>
    </row>
    <row r="89" spans="1:26" x14ac:dyDescent="0.25">
      <c r="C89" s="1" t="s">
        <v>16</v>
      </c>
      <c r="P89" s="2">
        <f>SUM(P82:P88)</f>
        <v>49</v>
      </c>
      <c r="Q89" s="2">
        <f>SUM(Q82:Q88)</f>
        <v>2</v>
      </c>
      <c r="R89" s="2">
        <f>SUM(R82:R88)</f>
        <v>11</v>
      </c>
      <c r="S89" s="2">
        <f>SUM(S82:S88)</f>
        <v>137</v>
      </c>
      <c r="T89" s="2">
        <f>SUM(T82:T88)</f>
        <v>6</v>
      </c>
      <c r="V89" s="13">
        <f>SUM(V82:V88)</f>
        <v>3</v>
      </c>
      <c r="W89" s="13">
        <f>SUM(W82:W88)</f>
        <v>3</v>
      </c>
      <c r="Z89"/>
    </row>
    <row r="90" spans="1:26" x14ac:dyDescent="0.25">
      <c r="A90" s="3"/>
      <c r="B90" s="2" t="s">
        <v>19</v>
      </c>
      <c r="C90" s="2" t="s">
        <v>20</v>
      </c>
      <c r="D90" s="2" t="s">
        <v>21</v>
      </c>
      <c r="E90" s="2" t="s">
        <v>22</v>
      </c>
      <c r="F90" s="2" t="s">
        <v>23</v>
      </c>
      <c r="G90" s="2" t="s">
        <v>20</v>
      </c>
      <c r="H90" s="2" t="s">
        <v>7</v>
      </c>
      <c r="I90" s="2" t="s">
        <v>27</v>
      </c>
      <c r="J90" s="2" t="s">
        <v>8</v>
      </c>
      <c r="Z90"/>
    </row>
    <row r="91" spans="1:26" x14ac:dyDescent="0.25">
      <c r="A91" s="23">
        <v>3</v>
      </c>
      <c r="B91" s="2">
        <v>17</v>
      </c>
      <c r="D91" s="2" t="s">
        <v>34</v>
      </c>
      <c r="E91" s="2">
        <v>64</v>
      </c>
      <c r="F91" s="2">
        <v>2</v>
      </c>
      <c r="G91" s="2" t="s">
        <v>34</v>
      </c>
      <c r="H91" s="2">
        <v>1</v>
      </c>
      <c r="I91" s="2" t="s">
        <v>34</v>
      </c>
      <c r="J91" s="2">
        <v>1</v>
      </c>
      <c r="P91" s="2" t="s">
        <v>19</v>
      </c>
      <c r="Q91" s="2" t="s">
        <v>20</v>
      </c>
      <c r="R91" s="2" t="s">
        <v>21</v>
      </c>
      <c r="S91" s="2" t="s">
        <v>22</v>
      </c>
      <c r="T91" s="2" t="s">
        <v>23</v>
      </c>
      <c r="U91" s="2" t="s">
        <v>20</v>
      </c>
      <c r="V91" s="2" t="s">
        <v>7</v>
      </c>
      <c r="W91" s="2" t="s">
        <v>27</v>
      </c>
      <c r="X91" s="2" t="s">
        <v>8</v>
      </c>
      <c r="Z91"/>
    </row>
    <row r="92" spans="1:26" x14ac:dyDescent="0.25">
      <c r="N92" s="3">
        <v>12</v>
      </c>
      <c r="O92" s="1" t="s">
        <v>141</v>
      </c>
      <c r="P92" s="2">
        <v>16</v>
      </c>
      <c r="R92" s="2">
        <v>6</v>
      </c>
      <c r="S92" s="2">
        <v>39</v>
      </c>
      <c r="T92" s="2">
        <v>3</v>
      </c>
      <c r="U92" s="2" t="s">
        <v>34</v>
      </c>
      <c r="V92" s="2">
        <v>1</v>
      </c>
      <c r="W92" s="2">
        <v>2</v>
      </c>
      <c r="X92" s="2" t="s">
        <v>34</v>
      </c>
      <c r="Z92"/>
    </row>
    <row r="93" spans="1:26" x14ac:dyDescent="0.25">
      <c r="C93" s="1" t="s">
        <v>130</v>
      </c>
      <c r="N93" s="3">
        <v>12</v>
      </c>
      <c r="O93" s="1" t="s">
        <v>129</v>
      </c>
      <c r="P93" s="2">
        <v>7</v>
      </c>
      <c r="R93" s="2" t="s">
        <v>34</v>
      </c>
      <c r="S93" s="2">
        <v>23</v>
      </c>
      <c r="T93" s="2" t="s">
        <v>34</v>
      </c>
      <c r="U93" s="13" t="s">
        <v>34</v>
      </c>
      <c r="V93" s="2" t="s">
        <v>34</v>
      </c>
      <c r="W93" s="2" t="s">
        <v>34</v>
      </c>
      <c r="X93" s="13" t="s">
        <v>34</v>
      </c>
      <c r="Z93"/>
    </row>
    <row r="94" spans="1:26" x14ac:dyDescent="0.25">
      <c r="A94" s="3"/>
      <c r="B94" s="2" t="s">
        <v>19</v>
      </c>
      <c r="C94" s="2" t="s">
        <v>20</v>
      </c>
      <c r="D94" s="2" t="s">
        <v>21</v>
      </c>
      <c r="E94" s="2" t="s">
        <v>22</v>
      </c>
      <c r="F94" s="2" t="s">
        <v>23</v>
      </c>
      <c r="G94" s="2" t="s">
        <v>20</v>
      </c>
      <c r="H94" s="2" t="s">
        <v>7</v>
      </c>
      <c r="I94" s="2" t="s">
        <v>27</v>
      </c>
      <c r="J94" s="2" t="s">
        <v>8</v>
      </c>
      <c r="N94" s="23">
        <v>12</v>
      </c>
      <c r="O94" s="1" t="s">
        <v>135</v>
      </c>
      <c r="P94" s="2">
        <v>5</v>
      </c>
      <c r="R94" s="2" t="s">
        <v>34</v>
      </c>
      <c r="S94" s="2">
        <v>35</v>
      </c>
      <c r="T94" s="2" t="s">
        <v>34</v>
      </c>
      <c r="U94" s="2" t="s">
        <v>34</v>
      </c>
      <c r="V94" s="2" t="s">
        <v>34</v>
      </c>
      <c r="W94" s="2" t="s">
        <v>34</v>
      </c>
      <c r="X94" s="2" t="s">
        <v>34</v>
      </c>
      <c r="Z94"/>
    </row>
    <row r="95" spans="1:26" x14ac:dyDescent="0.25">
      <c r="A95" s="23">
        <v>3</v>
      </c>
      <c r="B95" s="2">
        <v>8</v>
      </c>
      <c r="D95" s="2">
        <v>1</v>
      </c>
      <c r="E95" s="2">
        <v>42</v>
      </c>
      <c r="F95" s="2" t="s">
        <v>34</v>
      </c>
      <c r="G95" s="2" t="s">
        <v>34</v>
      </c>
      <c r="H95" s="2" t="s">
        <v>34</v>
      </c>
      <c r="I95" s="2" t="s">
        <v>34</v>
      </c>
      <c r="J95" s="2" t="s">
        <v>34</v>
      </c>
      <c r="N95" s="23">
        <v>12</v>
      </c>
      <c r="O95" s="1" t="s">
        <v>133</v>
      </c>
      <c r="P95" s="2">
        <v>14</v>
      </c>
      <c r="R95" s="2">
        <v>2</v>
      </c>
      <c r="S95" s="2">
        <v>46</v>
      </c>
      <c r="T95" s="2">
        <v>3</v>
      </c>
      <c r="U95" s="2">
        <v>1</v>
      </c>
      <c r="V95" s="2">
        <v>2</v>
      </c>
      <c r="W95" s="2" t="s">
        <v>34</v>
      </c>
      <c r="X95" s="2" t="s">
        <v>34</v>
      </c>
      <c r="Z95"/>
    </row>
    <row r="96" spans="1:26" x14ac:dyDescent="0.25">
      <c r="N96" s="23">
        <v>12</v>
      </c>
      <c r="O96" s="1" t="s">
        <v>259</v>
      </c>
      <c r="P96" s="2">
        <v>12</v>
      </c>
      <c r="Q96" s="2">
        <v>4</v>
      </c>
      <c r="R96" s="2">
        <v>1</v>
      </c>
      <c r="S96" s="2">
        <v>40</v>
      </c>
      <c r="T96" s="2">
        <v>1</v>
      </c>
      <c r="U96" s="2" t="s">
        <v>34</v>
      </c>
      <c r="V96" s="2" t="s">
        <v>34</v>
      </c>
      <c r="W96" s="2">
        <v>1</v>
      </c>
      <c r="X96" s="13" t="s">
        <v>34</v>
      </c>
      <c r="Z96"/>
    </row>
    <row r="97" spans="1:26" x14ac:dyDescent="0.25">
      <c r="C97" s="1" t="s">
        <v>199</v>
      </c>
      <c r="N97" s="23">
        <v>12</v>
      </c>
      <c r="O97" s="1" t="s">
        <v>303</v>
      </c>
      <c r="P97" s="2">
        <v>15</v>
      </c>
      <c r="R97" s="2">
        <v>2</v>
      </c>
      <c r="S97" s="2">
        <v>53</v>
      </c>
      <c r="T97" s="2">
        <v>1</v>
      </c>
      <c r="U97" s="2" t="s">
        <v>34</v>
      </c>
      <c r="V97" s="2">
        <v>1</v>
      </c>
      <c r="W97" s="13" t="s">
        <v>34</v>
      </c>
      <c r="X97" s="13" t="s">
        <v>34</v>
      </c>
      <c r="Z97"/>
    </row>
    <row r="98" spans="1:26" x14ac:dyDescent="0.25">
      <c r="A98" s="3"/>
      <c r="B98" s="2" t="s">
        <v>19</v>
      </c>
      <c r="C98" s="2" t="s">
        <v>20</v>
      </c>
      <c r="D98" s="2" t="s">
        <v>21</v>
      </c>
      <c r="E98" s="2" t="s">
        <v>22</v>
      </c>
      <c r="F98" s="2" t="s">
        <v>23</v>
      </c>
      <c r="G98" s="2" t="s">
        <v>20</v>
      </c>
      <c r="H98" s="2" t="s">
        <v>7</v>
      </c>
      <c r="I98" s="2" t="s">
        <v>27</v>
      </c>
      <c r="J98" s="2" t="s">
        <v>8</v>
      </c>
      <c r="P98" s="2">
        <f t="shared" ref="P98:W98" si="5">SUM(P92:P97)</f>
        <v>69</v>
      </c>
      <c r="Q98" s="2">
        <f t="shared" si="5"/>
        <v>4</v>
      </c>
      <c r="R98" s="2">
        <f t="shared" si="5"/>
        <v>11</v>
      </c>
      <c r="S98" s="2">
        <f t="shared" si="5"/>
        <v>236</v>
      </c>
      <c r="T98" s="2">
        <f t="shared" si="5"/>
        <v>8</v>
      </c>
      <c r="U98" s="13">
        <f t="shared" si="5"/>
        <v>1</v>
      </c>
      <c r="V98" s="13">
        <f t="shared" si="5"/>
        <v>4</v>
      </c>
      <c r="W98" s="13">
        <f t="shared" si="5"/>
        <v>3</v>
      </c>
      <c r="Z98"/>
    </row>
    <row r="99" spans="1:26" x14ac:dyDescent="0.25">
      <c r="A99" s="23">
        <v>5</v>
      </c>
      <c r="B99" s="2">
        <v>3</v>
      </c>
      <c r="D99" s="2">
        <v>1</v>
      </c>
      <c r="E99" s="2">
        <v>16</v>
      </c>
      <c r="F99" s="2" t="s">
        <v>34</v>
      </c>
      <c r="G99" s="2" t="s">
        <v>34</v>
      </c>
      <c r="H99" s="2" t="s">
        <v>34</v>
      </c>
      <c r="I99" s="2" t="s">
        <v>34</v>
      </c>
      <c r="J99" s="2" t="s">
        <v>34</v>
      </c>
      <c r="Z99"/>
    </row>
    <row r="100" spans="1:26" x14ac:dyDescent="0.25">
      <c r="P100" s="2" t="s">
        <v>19</v>
      </c>
      <c r="Q100" s="2" t="s">
        <v>20</v>
      </c>
      <c r="R100" s="2" t="s">
        <v>21</v>
      </c>
      <c r="S100" s="2" t="s">
        <v>22</v>
      </c>
      <c r="T100" s="2" t="s">
        <v>23</v>
      </c>
      <c r="U100" s="2" t="s">
        <v>20</v>
      </c>
      <c r="V100" s="2" t="s">
        <v>7</v>
      </c>
      <c r="W100" s="2" t="s">
        <v>27</v>
      </c>
      <c r="X100" s="2" t="s">
        <v>8</v>
      </c>
      <c r="Z100"/>
    </row>
    <row r="101" spans="1:26" x14ac:dyDescent="0.25">
      <c r="C101" s="1" t="s">
        <v>195</v>
      </c>
      <c r="N101" s="3">
        <v>13</v>
      </c>
      <c r="O101" s="1" t="s">
        <v>128</v>
      </c>
      <c r="P101" s="2">
        <v>4</v>
      </c>
      <c r="R101" s="2" t="s">
        <v>34</v>
      </c>
      <c r="S101" s="2">
        <v>17</v>
      </c>
      <c r="T101" s="2" t="s">
        <v>34</v>
      </c>
      <c r="U101" s="2" t="s">
        <v>34</v>
      </c>
      <c r="V101" s="2" t="s">
        <v>34</v>
      </c>
      <c r="W101" s="2" t="s">
        <v>34</v>
      </c>
      <c r="X101" s="2" t="s">
        <v>34</v>
      </c>
      <c r="Z101"/>
    </row>
    <row r="102" spans="1:26" x14ac:dyDescent="0.25">
      <c r="A102" s="3"/>
      <c r="B102" s="2" t="s">
        <v>19</v>
      </c>
      <c r="C102" s="2" t="s">
        <v>20</v>
      </c>
      <c r="D102" s="2" t="s">
        <v>21</v>
      </c>
      <c r="E102" s="2" t="s">
        <v>22</v>
      </c>
      <c r="F102" s="2" t="s">
        <v>23</v>
      </c>
      <c r="G102" s="2" t="s">
        <v>20</v>
      </c>
      <c r="H102" s="2" t="s">
        <v>7</v>
      </c>
      <c r="I102" s="2" t="s">
        <v>27</v>
      </c>
      <c r="J102" s="2" t="s">
        <v>8</v>
      </c>
      <c r="N102" s="3">
        <v>13</v>
      </c>
      <c r="O102" s="1" t="s">
        <v>141</v>
      </c>
      <c r="P102" s="2">
        <v>7</v>
      </c>
      <c r="Q102" s="2">
        <v>3</v>
      </c>
      <c r="R102" s="2">
        <v>2</v>
      </c>
      <c r="S102" s="2">
        <v>32</v>
      </c>
      <c r="T102" s="2" t="s">
        <v>34</v>
      </c>
      <c r="U102" s="2" t="s">
        <v>34</v>
      </c>
      <c r="V102" s="2" t="s">
        <v>34</v>
      </c>
      <c r="W102" s="2" t="s">
        <v>34</v>
      </c>
      <c r="X102" s="2" t="s">
        <v>34</v>
      </c>
      <c r="Z102"/>
    </row>
    <row r="103" spans="1:26" x14ac:dyDescent="0.25">
      <c r="A103" s="23">
        <v>6</v>
      </c>
      <c r="B103" s="2">
        <v>12</v>
      </c>
      <c r="D103" s="2" t="s">
        <v>34</v>
      </c>
      <c r="E103" s="2">
        <v>36</v>
      </c>
      <c r="F103" s="2">
        <v>1</v>
      </c>
      <c r="G103" s="2" t="s">
        <v>34</v>
      </c>
      <c r="H103" s="2" t="s">
        <v>34</v>
      </c>
      <c r="I103" s="2">
        <v>1</v>
      </c>
      <c r="J103" s="2" t="s">
        <v>34</v>
      </c>
      <c r="N103" s="3">
        <v>13</v>
      </c>
      <c r="O103" s="1" t="s">
        <v>129</v>
      </c>
      <c r="P103" s="2">
        <v>8</v>
      </c>
      <c r="R103" s="2" t="s">
        <v>34</v>
      </c>
      <c r="S103" s="2">
        <v>38</v>
      </c>
      <c r="T103" s="2">
        <v>3</v>
      </c>
      <c r="U103" s="13" t="s">
        <v>34</v>
      </c>
      <c r="V103" s="2">
        <v>3</v>
      </c>
      <c r="W103" s="2" t="s">
        <v>34</v>
      </c>
      <c r="X103" s="13" t="s">
        <v>34</v>
      </c>
      <c r="Z103"/>
    </row>
    <row r="104" spans="1:26" x14ac:dyDescent="0.25">
      <c r="A104" s="23">
        <v>7</v>
      </c>
      <c r="B104" s="2">
        <v>5</v>
      </c>
      <c r="D104" s="2" t="s">
        <v>34</v>
      </c>
      <c r="E104" s="2">
        <v>36</v>
      </c>
      <c r="F104" s="2">
        <v>1</v>
      </c>
      <c r="G104" s="13" t="s">
        <v>34</v>
      </c>
      <c r="H104" s="2">
        <v>1</v>
      </c>
      <c r="I104" s="2" t="s">
        <v>34</v>
      </c>
      <c r="J104" s="13" t="s">
        <v>34</v>
      </c>
      <c r="N104" s="23">
        <v>13</v>
      </c>
      <c r="O104" s="1" t="s">
        <v>133</v>
      </c>
      <c r="P104" s="2">
        <v>8</v>
      </c>
      <c r="R104" s="2" t="s">
        <v>34</v>
      </c>
      <c r="S104" s="2">
        <v>32</v>
      </c>
      <c r="T104" s="2">
        <v>1</v>
      </c>
      <c r="U104" s="2" t="s">
        <v>34</v>
      </c>
      <c r="V104" s="2">
        <v>1</v>
      </c>
      <c r="W104" s="2" t="s">
        <v>34</v>
      </c>
      <c r="X104" s="2" t="s">
        <v>34</v>
      </c>
      <c r="Z104"/>
    </row>
    <row r="105" spans="1:26" x14ac:dyDescent="0.25">
      <c r="N105" s="23">
        <v>13</v>
      </c>
      <c r="O105" s="1" t="s">
        <v>259</v>
      </c>
      <c r="P105" s="2">
        <v>7</v>
      </c>
      <c r="R105" s="2" t="s">
        <v>34</v>
      </c>
      <c r="S105" s="2">
        <v>35</v>
      </c>
      <c r="T105" s="2">
        <v>2</v>
      </c>
      <c r="U105" s="2">
        <v>1</v>
      </c>
      <c r="V105" s="2">
        <v>1</v>
      </c>
      <c r="W105" s="2" t="s">
        <v>34</v>
      </c>
      <c r="X105" s="13" t="s">
        <v>34</v>
      </c>
      <c r="Z105"/>
    </row>
    <row r="106" spans="1:26" x14ac:dyDescent="0.25">
      <c r="C106" s="1" t="s">
        <v>259</v>
      </c>
      <c r="N106" s="23">
        <v>13</v>
      </c>
      <c r="O106" s="1" t="s">
        <v>303</v>
      </c>
      <c r="P106" s="2">
        <v>4</v>
      </c>
      <c r="R106" s="2" t="s">
        <v>34</v>
      </c>
      <c r="S106" s="2">
        <v>17</v>
      </c>
      <c r="T106" s="2" t="s">
        <v>34</v>
      </c>
      <c r="U106" s="2" t="s">
        <v>34</v>
      </c>
      <c r="V106" s="2" t="s">
        <v>34</v>
      </c>
      <c r="W106" s="13" t="s">
        <v>34</v>
      </c>
      <c r="X106" s="13" t="s">
        <v>34</v>
      </c>
      <c r="Z106"/>
    </row>
    <row r="107" spans="1:26" x14ac:dyDescent="0.25">
      <c r="A107" s="3"/>
      <c r="B107" s="2" t="s">
        <v>19</v>
      </c>
      <c r="C107" s="2" t="s">
        <v>20</v>
      </c>
      <c r="D107" s="2" t="s">
        <v>21</v>
      </c>
      <c r="E107" s="2" t="s">
        <v>22</v>
      </c>
      <c r="F107" s="2" t="s">
        <v>23</v>
      </c>
      <c r="G107" s="2" t="s">
        <v>20</v>
      </c>
      <c r="H107" s="2" t="s">
        <v>7</v>
      </c>
      <c r="I107" s="2" t="s">
        <v>27</v>
      </c>
      <c r="J107" s="2" t="s">
        <v>8</v>
      </c>
      <c r="P107" s="2">
        <f t="shared" ref="P107:V107" si="6">SUM(P101:P106)</f>
        <v>38</v>
      </c>
      <c r="Q107" s="2">
        <f t="shared" si="6"/>
        <v>3</v>
      </c>
      <c r="R107" s="2">
        <f t="shared" si="6"/>
        <v>2</v>
      </c>
      <c r="S107" s="2">
        <f t="shared" si="6"/>
        <v>171</v>
      </c>
      <c r="T107" s="2">
        <f t="shared" si="6"/>
        <v>6</v>
      </c>
      <c r="U107" s="13">
        <f t="shared" si="6"/>
        <v>1</v>
      </c>
      <c r="V107" s="13">
        <f t="shared" si="6"/>
        <v>5</v>
      </c>
      <c r="Z107"/>
    </row>
    <row r="108" spans="1:26" x14ac:dyDescent="0.25">
      <c r="A108" s="23">
        <v>7</v>
      </c>
      <c r="B108" s="2">
        <v>6</v>
      </c>
      <c r="D108" s="2">
        <v>2</v>
      </c>
      <c r="E108" s="2">
        <v>7</v>
      </c>
      <c r="F108" s="2">
        <v>1</v>
      </c>
      <c r="G108" s="2" t="s">
        <v>34</v>
      </c>
      <c r="H108" s="2" t="s">
        <v>34</v>
      </c>
      <c r="I108" s="2">
        <v>1</v>
      </c>
      <c r="J108" s="2" t="s">
        <v>34</v>
      </c>
      <c r="Z108"/>
    </row>
    <row r="109" spans="1:26" x14ac:dyDescent="0.25">
      <c r="A109" s="23">
        <v>8</v>
      </c>
      <c r="B109" s="2">
        <v>8</v>
      </c>
      <c r="D109" s="2">
        <v>1</v>
      </c>
      <c r="E109" s="2">
        <v>33</v>
      </c>
      <c r="F109" s="2">
        <v>2</v>
      </c>
      <c r="G109" s="2">
        <v>1</v>
      </c>
      <c r="H109" s="2">
        <v>1</v>
      </c>
      <c r="I109" s="2" t="s">
        <v>34</v>
      </c>
      <c r="J109" s="13" t="s">
        <v>34</v>
      </c>
      <c r="P109" s="2" t="s">
        <v>19</v>
      </c>
      <c r="Q109" s="2" t="s">
        <v>20</v>
      </c>
      <c r="R109" s="2" t="s">
        <v>21</v>
      </c>
      <c r="S109" s="2" t="s">
        <v>22</v>
      </c>
      <c r="T109" s="2" t="s">
        <v>23</v>
      </c>
      <c r="U109" s="2" t="s">
        <v>20</v>
      </c>
      <c r="V109" s="2" t="s">
        <v>7</v>
      </c>
      <c r="W109" s="2" t="s">
        <v>27</v>
      </c>
      <c r="X109" s="2" t="s">
        <v>8</v>
      </c>
      <c r="Z109"/>
    </row>
    <row r="110" spans="1:26" x14ac:dyDescent="0.25">
      <c r="A110" s="23">
        <v>12</v>
      </c>
      <c r="B110" s="2">
        <v>12</v>
      </c>
      <c r="C110" s="2">
        <v>4</v>
      </c>
      <c r="D110" s="2">
        <v>1</v>
      </c>
      <c r="E110" s="2">
        <v>40</v>
      </c>
      <c r="F110" s="2">
        <v>1</v>
      </c>
      <c r="G110" s="2" t="s">
        <v>34</v>
      </c>
      <c r="H110" s="2" t="s">
        <v>34</v>
      </c>
      <c r="I110" s="2">
        <v>1</v>
      </c>
      <c r="J110" s="13" t="s">
        <v>34</v>
      </c>
      <c r="N110" s="19" t="s">
        <v>334</v>
      </c>
      <c r="O110" s="1" t="s">
        <v>128</v>
      </c>
      <c r="P110" s="2">
        <v>3</v>
      </c>
      <c r="Q110" s="2">
        <v>1</v>
      </c>
      <c r="R110" s="2" t="s">
        <v>34</v>
      </c>
      <c r="S110" s="2">
        <v>22</v>
      </c>
      <c r="T110" s="2">
        <v>1</v>
      </c>
      <c r="U110" s="2" t="s">
        <v>34</v>
      </c>
      <c r="V110" s="2">
        <v>1</v>
      </c>
      <c r="W110" s="2" t="s">
        <v>34</v>
      </c>
      <c r="X110" s="2" t="s">
        <v>34</v>
      </c>
      <c r="Z110"/>
    </row>
    <row r="111" spans="1:26" x14ac:dyDescent="0.25">
      <c r="A111" s="23">
        <v>13</v>
      </c>
      <c r="B111" s="2">
        <v>7</v>
      </c>
      <c r="D111" s="2" t="s">
        <v>34</v>
      </c>
      <c r="E111" s="2">
        <v>35</v>
      </c>
      <c r="F111" s="2">
        <v>2</v>
      </c>
      <c r="G111" s="2">
        <v>1</v>
      </c>
      <c r="H111" s="2">
        <v>1</v>
      </c>
      <c r="I111" s="2" t="s">
        <v>34</v>
      </c>
      <c r="J111" s="13" t="s">
        <v>34</v>
      </c>
      <c r="N111" s="19" t="s">
        <v>334</v>
      </c>
      <c r="O111" s="1" t="s">
        <v>141</v>
      </c>
      <c r="P111" s="2">
        <v>4</v>
      </c>
      <c r="R111" s="2" t="s">
        <v>34</v>
      </c>
      <c r="S111" s="2">
        <v>26</v>
      </c>
      <c r="T111" s="2">
        <v>1</v>
      </c>
      <c r="U111" s="2">
        <v>1</v>
      </c>
      <c r="V111" s="2" t="s">
        <v>34</v>
      </c>
      <c r="W111" s="2" t="s">
        <v>34</v>
      </c>
      <c r="X111" s="2" t="s">
        <v>34</v>
      </c>
      <c r="Z111"/>
    </row>
    <row r="112" spans="1:26" x14ac:dyDescent="0.25">
      <c r="N112" s="19" t="s">
        <v>334</v>
      </c>
      <c r="O112" s="1" t="s">
        <v>135</v>
      </c>
      <c r="P112" s="2">
        <v>2</v>
      </c>
      <c r="R112" s="2" t="s">
        <v>34</v>
      </c>
      <c r="S112" s="2">
        <v>7</v>
      </c>
      <c r="T112" s="2">
        <v>1</v>
      </c>
      <c r="U112" s="2" t="s">
        <v>34</v>
      </c>
      <c r="V112" s="2" t="s">
        <v>34</v>
      </c>
      <c r="W112" s="2">
        <v>1</v>
      </c>
      <c r="X112" s="2" t="s">
        <v>34</v>
      </c>
      <c r="Z112"/>
    </row>
    <row r="113" spans="1:26" x14ac:dyDescent="0.25">
      <c r="C113" s="1" t="s">
        <v>303</v>
      </c>
      <c r="N113" s="19" t="s">
        <v>334</v>
      </c>
      <c r="O113" s="1" t="s">
        <v>303</v>
      </c>
      <c r="P113" s="2">
        <v>2</v>
      </c>
      <c r="R113" s="2" t="s">
        <v>34</v>
      </c>
      <c r="S113" s="2">
        <v>26</v>
      </c>
      <c r="T113" s="2" t="s">
        <v>34</v>
      </c>
      <c r="U113" s="2" t="s">
        <v>34</v>
      </c>
      <c r="V113" s="2" t="s">
        <v>34</v>
      </c>
      <c r="W113" s="13" t="s">
        <v>34</v>
      </c>
      <c r="X113" s="13" t="s">
        <v>34</v>
      </c>
      <c r="Z113"/>
    </row>
    <row r="114" spans="1:26" x14ac:dyDescent="0.25">
      <c r="A114" s="3"/>
      <c r="B114" s="2" t="s">
        <v>19</v>
      </c>
      <c r="C114" s="2" t="s">
        <v>20</v>
      </c>
      <c r="D114" s="2" t="s">
        <v>21</v>
      </c>
      <c r="E114" s="2" t="s">
        <v>22</v>
      </c>
      <c r="F114" s="2" t="s">
        <v>23</v>
      </c>
      <c r="G114" s="2" t="s">
        <v>20</v>
      </c>
      <c r="H114" s="2" t="s">
        <v>7</v>
      </c>
      <c r="I114" s="2" t="s">
        <v>27</v>
      </c>
      <c r="J114" s="2" t="s">
        <v>8</v>
      </c>
      <c r="P114" s="2">
        <f>SUM(P110:P113)</f>
        <v>11</v>
      </c>
      <c r="Q114" s="2">
        <f>SUM(Q110:Q113)</f>
        <v>1</v>
      </c>
      <c r="S114" s="2">
        <f>SUM(S110:S113)</f>
        <v>81</v>
      </c>
      <c r="T114" s="2">
        <f>SUM(T110:T113)</f>
        <v>3</v>
      </c>
      <c r="U114" s="13">
        <f>SUM(U110:U113)</f>
        <v>1</v>
      </c>
      <c r="V114" s="13">
        <f>SUM(V110:V113)</f>
        <v>1</v>
      </c>
      <c r="W114" s="13">
        <f>SUM(W110:W113)</f>
        <v>1</v>
      </c>
      <c r="Z114"/>
    </row>
    <row r="115" spans="1:26" x14ac:dyDescent="0.25">
      <c r="A115" s="23">
        <v>8</v>
      </c>
      <c r="B115" s="2">
        <v>8</v>
      </c>
      <c r="D115" s="2">
        <v>1</v>
      </c>
      <c r="E115" s="2">
        <v>40</v>
      </c>
      <c r="F115" s="2">
        <v>1</v>
      </c>
      <c r="G115" s="2" t="s">
        <v>34</v>
      </c>
      <c r="H115" s="2">
        <v>1</v>
      </c>
      <c r="I115" s="13" t="s">
        <v>34</v>
      </c>
      <c r="J115" s="13" t="s">
        <v>34</v>
      </c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/>
    </row>
    <row r="116" spans="1:26" x14ac:dyDescent="0.25">
      <c r="A116" s="23">
        <v>10</v>
      </c>
      <c r="B116" s="2">
        <v>8</v>
      </c>
      <c r="D116" s="2" t="s">
        <v>34</v>
      </c>
      <c r="E116" s="2">
        <v>43</v>
      </c>
      <c r="F116" s="2">
        <v>4</v>
      </c>
      <c r="G116" s="2" t="s">
        <v>34</v>
      </c>
      <c r="H116" s="2">
        <v>4</v>
      </c>
      <c r="I116" s="13" t="s">
        <v>34</v>
      </c>
      <c r="J116" s="13" t="s">
        <v>34</v>
      </c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/>
    </row>
    <row r="117" spans="1:26" x14ac:dyDescent="0.25">
      <c r="A117" s="3">
        <v>11</v>
      </c>
      <c r="B117" s="2">
        <v>11</v>
      </c>
      <c r="D117" s="2">
        <v>2</v>
      </c>
      <c r="E117" s="2">
        <v>37</v>
      </c>
      <c r="F117" s="2">
        <v>1</v>
      </c>
      <c r="G117" s="2" t="s">
        <v>34</v>
      </c>
      <c r="H117" s="2">
        <v>1</v>
      </c>
      <c r="I117" s="13" t="s">
        <v>34</v>
      </c>
      <c r="J117" s="13" t="s">
        <v>34</v>
      </c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/>
    </row>
    <row r="118" spans="1:26" x14ac:dyDescent="0.25">
      <c r="A118" s="19" t="s">
        <v>334</v>
      </c>
      <c r="B118" s="2">
        <v>2</v>
      </c>
      <c r="D118" s="2" t="s">
        <v>34</v>
      </c>
      <c r="E118" s="2">
        <v>26</v>
      </c>
      <c r="F118" s="2" t="s">
        <v>34</v>
      </c>
      <c r="G118" s="2" t="s">
        <v>34</v>
      </c>
      <c r="H118" s="2" t="s">
        <v>34</v>
      </c>
      <c r="I118" s="13" t="s">
        <v>34</v>
      </c>
      <c r="J118" s="13" t="s">
        <v>34</v>
      </c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/>
    </row>
    <row r="119" spans="1:26" x14ac:dyDescent="0.25">
      <c r="A119" s="23">
        <v>12</v>
      </c>
      <c r="B119" s="2">
        <v>15</v>
      </c>
      <c r="D119" s="2">
        <v>2</v>
      </c>
      <c r="E119" s="2">
        <v>53</v>
      </c>
      <c r="F119" s="2">
        <v>1</v>
      </c>
      <c r="G119" s="2" t="s">
        <v>34</v>
      </c>
      <c r="H119" s="2">
        <v>1</v>
      </c>
      <c r="I119" s="13" t="s">
        <v>34</v>
      </c>
      <c r="J119" s="13" t="s">
        <v>34</v>
      </c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/>
    </row>
    <row r="120" spans="1:26" x14ac:dyDescent="0.25">
      <c r="A120" s="23">
        <v>13</v>
      </c>
      <c r="B120" s="2">
        <v>4</v>
      </c>
      <c r="D120" s="2" t="s">
        <v>34</v>
      </c>
      <c r="E120" s="2">
        <v>17</v>
      </c>
      <c r="F120" s="2" t="s">
        <v>34</v>
      </c>
      <c r="G120" s="2" t="s">
        <v>34</v>
      </c>
      <c r="H120" s="2" t="s">
        <v>34</v>
      </c>
      <c r="I120" s="13" t="s">
        <v>34</v>
      </c>
      <c r="J120" s="13" t="s">
        <v>34</v>
      </c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/>
    </row>
    <row r="121" spans="1:26" x14ac:dyDescent="0.25"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/>
    </row>
    <row r="122" spans="1:26" x14ac:dyDescent="0.25">
      <c r="C122" s="1" t="s">
        <v>305</v>
      </c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/>
    </row>
    <row r="123" spans="1:26" x14ac:dyDescent="0.25">
      <c r="A123" s="3"/>
      <c r="B123" s="2" t="s">
        <v>19</v>
      </c>
      <c r="C123" s="2" t="s">
        <v>20</v>
      </c>
      <c r="D123" s="2" t="s">
        <v>21</v>
      </c>
      <c r="E123" s="2" t="s">
        <v>22</v>
      </c>
      <c r="F123" s="2" t="s">
        <v>23</v>
      </c>
      <c r="G123" s="2" t="s">
        <v>20</v>
      </c>
      <c r="H123" s="2" t="s">
        <v>7</v>
      </c>
      <c r="I123" s="2" t="s">
        <v>27</v>
      </c>
      <c r="J123" s="2" t="s">
        <v>8</v>
      </c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/>
    </row>
    <row r="124" spans="1:26" x14ac:dyDescent="0.25">
      <c r="A124" s="23">
        <v>10</v>
      </c>
      <c r="B124" s="2">
        <v>7</v>
      </c>
      <c r="D124" s="2">
        <v>1</v>
      </c>
      <c r="E124" s="2">
        <v>31</v>
      </c>
      <c r="F124" s="2">
        <v>2</v>
      </c>
      <c r="G124" s="2" t="s">
        <v>34</v>
      </c>
      <c r="H124" s="2">
        <v>2</v>
      </c>
      <c r="I124" s="13" t="s">
        <v>34</v>
      </c>
      <c r="J124" s="13" t="s">
        <v>34</v>
      </c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/>
    </row>
    <row r="125" spans="1:26" x14ac:dyDescent="0.25">
      <c r="A125" s="23">
        <v>11</v>
      </c>
      <c r="B125" s="2">
        <v>4</v>
      </c>
      <c r="D125" s="2" t="s">
        <v>34</v>
      </c>
      <c r="E125" s="2">
        <v>11</v>
      </c>
      <c r="F125" s="2" t="s">
        <v>34</v>
      </c>
      <c r="G125" s="13" t="s">
        <v>34</v>
      </c>
      <c r="H125" s="13" t="s">
        <v>34</v>
      </c>
      <c r="I125" s="13" t="s">
        <v>34</v>
      </c>
      <c r="J125" s="13" t="s">
        <v>34</v>
      </c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/>
    </row>
    <row r="126" spans="1:26" x14ac:dyDescent="0.25"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/>
    </row>
    <row r="127" spans="1:26" x14ac:dyDescent="0.25">
      <c r="C127" s="1" t="s">
        <v>297</v>
      </c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/>
    </row>
    <row r="128" spans="1:26" x14ac:dyDescent="0.25">
      <c r="A128" s="3"/>
      <c r="B128" s="2" t="s">
        <v>19</v>
      </c>
      <c r="C128" s="2" t="s">
        <v>20</v>
      </c>
      <c r="D128" s="2" t="s">
        <v>21</v>
      </c>
      <c r="E128" s="2" t="s">
        <v>22</v>
      </c>
      <c r="F128" s="2" t="s">
        <v>23</v>
      </c>
      <c r="G128" s="2" t="s">
        <v>20</v>
      </c>
      <c r="H128" s="2" t="s">
        <v>7</v>
      </c>
      <c r="I128" s="2" t="s">
        <v>27</v>
      </c>
      <c r="J128" s="2" t="s">
        <v>8</v>
      </c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/>
    </row>
    <row r="129" spans="1:26" x14ac:dyDescent="0.25">
      <c r="A129" s="23">
        <v>11</v>
      </c>
      <c r="B129" s="2">
        <v>1</v>
      </c>
      <c r="D129" s="2" t="s">
        <v>34</v>
      </c>
      <c r="E129" s="2">
        <v>6</v>
      </c>
      <c r="F129" s="2" t="s">
        <v>34</v>
      </c>
      <c r="G129" s="2" t="s">
        <v>34</v>
      </c>
      <c r="H129" s="2" t="s">
        <v>34</v>
      </c>
      <c r="I129" s="13" t="s">
        <v>34</v>
      </c>
      <c r="J129" s="13" t="s">
        <v>34</v>
      </c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/>
    </row>
    <row r="130" spans="1:26" x14ac:dyDescent="0.25"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/>
    </row>
    <row r="131" spans="1:26" x14ac:dyDescent="0.25"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/>
    </row>
    <row r="132" spans="1:26" x14ac:dyDescent="0.25">
      <c r="Z132"/>
    </row>
    <row r="133" spans="1:26" x14ac:dyDescent="0.25">
      <c r="Z133"/>
    </row>
    <row r="134" spans="1:26" x14ac:dyDescent="0.25">
      <c r="Z134"/>
    </row>
    <row r="135" spans="1:26" x14ac:dyDescent="0.25">
      <c r="Z135"/>
    </row>
    <row r="136" spans="1:26" x14ac:dyDescent="0.25">
      <c r="Z136"/>
    </row>
    <row r="137" spans="1:26" x14ac:dyDescent="0.25">
      <c r="Z137"/>
    </row>
  </sheetData>
  <sortState xmlns:xlrd2="http://schemas.microsoft.com/office/spreadsheetml/2017/richdata2" ref="N6:Y135">
    <sortCondition ref="N6:N135"/>
  </sortState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76498-C03A-4263-A294-F3CC0C33E0A7}">
  <dimension ref="A1:R74"/>
  <sheetViews>
    <sheetView tabSelected="1" topLeftCell="A45" zoomScaleNormal="100" workbookViewId="0">
      <selection activeCell="A49" sqref="A49:O76"/>
    </sheetView>
  </sheetViews>
  <sheetFormatPr defaultRowHeight="15" x14ac:dyDescent="0.25"/>
  <cols>
    <col min="1" max="1" width="15" style="1" customWidth="1"/>
    <col min="2" max="2" width="5.42578125" style="2" customWidth="1"/>
    <col min="3" max="3" width="4.28515625" style="2" customWidth="1"/>
    <col min="4" max="4" width="4.5703125" style="2" customWidth="1"/>
    <col min="5" max="5" width="5.85546875" style="2" customWidth="1"/>
    <col min="6" max="6" width="6.5703125" style="2" customWidth="1"/>
    <col min="7" max="7" width="2.28515625" style="3" customWidth="1"/>
    <col min="8" max="8" width="6.7109375" style="2" customWidth="1"/>
    <col min="9" max="9" width="8.42578125" style="2" customWidth="1"/>
    <col min="10" max="11" width="4.7109375" style="2" customWidth="1"/>
    <col min="12" max="15" width="4.28515625" style="2" customWidth="1"/>
  </cols>
  <sheetData>
    <row r="1" spans="1:18" x14ac:dyDescent="0.25">
      <c r="B1" s="7" t="s">
        <v>112</v>
      </c>
      <c r="E1" s="3"/>
    </row>
    <row r="2" spans="1:18" x14ac:dyDescent="0.25">
      <c r="B2" s="2" t="s">
        <v>1</v>
      </c>
      <c r="D2" s="2" t="s">
        <v>2</v>
      </c>
      <c r="E2" s="2" t="s">
        <v>3</v>
      </c>
      <c r="F2" s="2" t="s">
        <v>4</v>
      </c>
      <c r="H2" s="2" t="s">
        <v>5</v>
      </c>
      <c r="I2" s="2" t="s">
        <v>6</v>
      </c>
      <c r="J2" s="2">
        <v>100</v>
      </c>
      <c r="K2" s="2">
        <v>50</v>
      </c>
      <c r="L2" s="2" t="s">
        <v>7</v>
      </c>
      <c r="M2" s="2" t="s">
        <v>8</v>
      </c>
      <c r="N2" s="3" t="s">
        <v>9</v>
      </c>
    </row>
    <row r="3" spans="1:18" x14ac:dyDescent="0.25">
      <c r="N3" s="3"/>
    </row>
    <row r="4" spans="1:18" x14ac:dyDescent="0.25">
      <c r="A4" s="3" t="s">
        <v>139</v>
      </c>
      <c r="B4" s="2">
        <v>2</v>
      </c>
      <c r="D4" s="2">
        <v>2</v>
      </c>
      <c r="E4" s="2" t="s">
        <v>34</v>
      </c>
      <c r="F4" s="2">
        <v>41</v>
      </c>
      <c r="H4" s="2">
        <v>68</v>
      </c>
      <c r="I4" s="4">
        <v>34</v>
      </c>
      <c r="J4" s="2" t="s">
        <v>34</v>
      </c>
      <c r="K4" s="2" t="s">
        <v>34</v>
      </c>
      <c r="L4" s="2">
        <v>1</v>
      </c>
      <c r="M4" s="2" t="s">
        <v>34</v>
      </c>
      <c r="N4" s="2" t="s">
        <v>34</v>
      </c>
      <c r="O4" s="3"/>
    </row>
    <row r="5" spans="1:18" x14ac:dyDescent="0.25">
      <c r="A5" s="1" t="s">
        <v>186</v>
      </c>
      <c r="B5" s="2">
        <v>3.5</v>
      </c>
      <c r="D5" s="2">
        <v>3</v>
      </c>
      <c r="E5" s="2" t="s">
        <v>34</v>
      </c>
      <c r="F5" s="2">
        <v>81</v>
      </c>
      <c r="H5" s="2">
        <v>86</v>
      </c>
      <c r="I5" s="4">
        <v>28.67</v>
      </c>
      <c r="J5" s="2" t="s">
        <v>34</v>
      </c>
      <c r="K5" s="2">
        <v>1</v>
      </c>
      <c r="L5" s="2" t="s">
        <v>34</v>
      </c>
      <c r="M5" s="2" t="s">
        <v>34</v>
      </c>
      <c r="N5" s="2" t="s">
        <v>34</v>
      </c>
    </row>
    <row r="6" spans="1:18" x14ac:dyDescent="0.25">
      <c r="A6" s="1" t="s">
        <v>199</v>
      </c>
      <c r="B6" s="2">
        <v>5</v>
      </c>
      <c r="D6" s="2">
        <v>4</v>
      </c>
      <c r="F6" s="2">
        <v>82</v>
      </c>
      <c r="H6" s="2">
        <v>107</v>
      </c>
      <c r="I6" s="4">
        <f>H6/(D6-E6)</f>
        <v>26.75</v>
      </c>
      <c r="J6" s="2" t="s">
        <v>34</v>
      </c>
      <c r="K6" s="2">
        <v>1</v>
      </c>
      <c r="L6" s="2">
        <v>1</v>
      </c>
      <c r="M6" s="2" t="s">
        <v>34</v>
      </c>
      <c r="N6" s="2" t="s">
        <v>34</v>
      </c>
    </row>
    <row r="7" spans="1:18" x14ac:dyDescent="0.25">
      <c r="A7" s="3" t="s">
        <v>305</v>
      </c>
      <c r="B7" s="2">
        <v>1</v>
      </c>
      <c r="D7" s="2">
        <v>1</v>
      </c>
      <c r="E7" s="2" t="s">
        <v>34</v>
      </c>
      <c r="F7" s="2">
        <v>26</v>
      </c>
      <c r="H7" s="2">
        <v>26</v>
      </c>
      <c r="I7" s="4">
        <v>26</v>
      </c>
      <c r="J7" s="2" t="s">
        <v>34</v>
      </c>
      <c r="K7" s="2" t="s">
        <v>34</v>
      </c>
      <c r="L7" s="2">
        <v>1</v>
      </c>
      <c r="M7" s="2" t="s">
        <v>34</v>
      </c>
      <c r="N7" s="2" t="s">
        <v>34</v>
      </c>
      <c r="O7" s="3"/>
    </row>
    <row r="8" spans="1:18" x14ac:dyDescent="0.25">
      <c r="A8" s="3" t="s">
        <v>132</v>
      </c>
      <c r="B8" s="2">
        <v>4</v>
      </c>
      <c r="D8" s="2">
        <v>5</v>
      </c>
      <c r="E8" s="2" t="s">
        <v>34</v>
      </c>
      <c r="F8" s="2">
        <v>58</v>
      </c>
      <c r="H8" s="2">
        <v>129</v>
      </c>
      <c r="I8" s="4">
        <v>25.8</v>
      </c>
      <c r="J8" s="2" t="s">
        <v>34</v>
      </c>
      <c r="K8" s="2">
        <v>1</v>
      </c>
      <c r="L8" s="2">
        <v>5</v>
      </c>
      <c r="M8" s="2" t="s">
        <v>34</v>
      </c>
      <c r="N8" s="2" t="s">
        <v>34</v>
      </c>
      <c r="O8" s="3"/>
    </row>
    <row r="9" spans="1:18" x14ac:dyDescent="0.25">
      <c r="A9" s="3" t="s">
        <v>183</v>
      </c>
      <c r="B9" s="2">
        <v>6</v>
      </c>
      <c r="D9" s="2">
        <v>7</v>
      </c>
      <c r="E9" s="2">
        <v>2</v>
      </c>
      <c r="F9" s="2">
        <v>67</v>
      </c>
      <c r="G9" s="3" t="s">
        <v>33</v>
      </c>
      <c r="H9" s="2">
        <v>122</v>
      </c>
      <c r="I9" s="4">
        <f>H9/(D9-E9)</f>
        <v>24.4</v>
      </c>
      <c r="J9" s="2" t="s">
        <v>34</v>
      </c>
      <c r="K9" s="2">
        <v>1</v>
      </c>
      <c r="L9" s="2">
        <v>1</v>
      </c>
      <c r="M9" s="2" t="s">
        <v>34</v>
      </c>
      <c r="N9" s="2">
        <v>2</v>
      </c>
      <c r="O9" s="3"/>
    </row>
    <row r="10" spans="1:18" x14ac:dyDescent="0.25">
      <c r="A10" s="3" t="s">
        <v>164</v>
      </c>
      <c r="B10" s="2">
        <v>1</v>
      </c>
      <c r="D10" s="2">
        <v>2</v>
      </c>
      <c r="E10" s="2" t="s">
        <v>34</v>
      </c>
      <c r="F10" s="2">
        <v>29</v>
      </c>
      <c r="G10" s="2"/>
      <c r="H10" s="2">
        <v>43</v>
      </c>
      <c r="I10" s="4">
        <v>21.5</v>
      </c>
      <c r="J10" s="2" t="s">
        <v>34</v>
      </c>
      <c r="K10" s="2" t="s">
        <v>34</v>
      </c>
      <c r="L10" s="2" t="s">
        <v>34</v>
      </c>
      <c r="M10" s="2">
        <v>1</v>
      </c>
      <c r="N10" s="2" t="s">
        <v>34</v>
      </c>
      <c r="O10" s="3"/>
    </row>
    <row r="11" spans="1:18" x14ac:dyDescent="0.25">
      <c r="A11" s="3" t="s">
        <v>233</v>
      </c>
      <c r="B11" s="2">
        <v>2</v>
      </c>
      <c r="D11" s="2">
        <v>1</v>
      </c>
      <c r="E11" s="2" t="s">
        <v>34</v>
      </c>
      <c r="F11" s="2">
        <v>21</v>
      </c>
      <c r="G11" s="2"/>
      <c r="H11" s="2">
        <v>21</v>
      </c>
      <c r="I11" s="4">
        <v>21</v>
      </c>
      <c r="J11" s="2" t="s">
        <v>34</v>
      </c>
      <c r="K11" s="2" t="s">
        <v>34</v>
      </c>
      <c r="L11" s="2" t="s">
        <v>34</v>
      </c>
      <c r="M11" s="2" t="s">
        <v>34</v>
      </c>
      <c r="N11" s="2" t="s">
        <v>34</v>
      </c>
      <c r="O11" s="3"/>
    </row>
    <row r="12" spans="1:18" x14ac:dyDescent="0.25">
      <c r="A12" s="1" t="s">
        <v>198</v>
      </c>
      <c r="B12" s="2">
        <v>3.5</v>
      </c>
      <c r="D12" s="2">
        <v>3</v>
      </c>
      <c r="E12" s="2">
        <v>1</v>
      </c>
      <c r="F12" s="2">
        <v>19</v>
      </c>
      <c r="H12" s="2">
        <v>37</v>
      </c>
      <c r="I12" s="4">
        <f>H12/(D12-E12)</f>
        <v>18.5</v>
      </c>
      <c r="J12" s="2" t="s">
        <v>34</v>
      </c>
      <c r="K12" s="2" t="s">
        <v>34</v>
      </c>
      <c r="L12" s="2" t="s">
        <v>34</v>
      </c>
      <c r="M12" s="2" t="s">
        <v>34</v>
      </c>
      <c r="N12" s="2">
        <v>1</v>
      </c>
    </row>
    <row r="13" spans="1:18" x14ac:dyDescent="0.25">
      <c r="A13" s="1" t="s">
        <v>187</v>
      </c>
      <c r="B13" s="2">
        <v>11</v>
      </c>
      <c r="D13" s="2">
        <v>12</v>
      </c>
      <c r="E13" s="2" t="s">
        <v>34</v>
      </c>
      <c r="F13" s="2">
        <v>40</v>
      </c>
      <c r="H13" s="2">
        <v>198</v>
      </c>
      <c r="I13" s="4">
        <v>16.5</v>
      </c>
      <c r="J13" s="2" t="s">
        <v>34</v>
      </c>
      <c r="K13" s="2" t="s">
        <v>34</v>
      </c>
      <c r="L13" s="2">
        <v>4</v>
      </c>
      <c r="M13" s="2" t="s">
        <v>34</v>
      </c>
      <c r="N13" s="2">
        <v>1</v>
      </c>
    </row>
    <row r="14" spans="1:18" x14ac:dyDescent="0.25">
      <c r="A14" s="3" t="s">
        <v>133</v>
      </c>
      <c r="B14" s="2">
        <v>3</v>
      </c>
      <c r="D14" s="2">
        <v>4</v>
      </c>
      <c r="E14" s="2" t="s">
        <v>34</v>
      </c>
      <c r="F14" s="2">
        <v>24</v>
      </c>
      <c r="H14" s="2">
        <v>61</v>
      </c>
      <c r="I14" s="4">
        <v>15.25</v>
      </c>
      <c r="J14" s="2" t="s">
        <v>34</v>
      </c>
      <c r="K14" s="2" t="s">
        <v>34</v>
      </c>
      <c r="L14" s="2">
        <v>1</v>
      </c>
      <c r="M14" s="2" t="s">
        <v>34</v>
      </c>
      <c r="N14" s="2" t="s">
        <v>34</v>
      </c>
      <c r="O14" s="3"/>
    </row>
    <row r="15" spans="1:18" s="12" customFormat="1" x14ac:dyDescent="0.25">
      <c r="A15" s="1" t="s">
        <v>192</v>
      </c>
      <c r="B15" s="2">
        <v>7.5</v>
      </c>
      <c r="C15" s="2"/>
      <c r="D15" s="2">
        <v>5</v>
      </c>
      <c r="E15" s="2">
        <v>2</v>
      </c>
      <c r="F15" s="2">
        <v>18</v>
      </c>
      <c r="G15" s="3" t="s">
        <v>33</v>
      </c>
      <c r="H15" s="2">
        <v>38</v>
      </c>
      <c r="I15" s="4">
        <f>H15/(D15-E15)</f>
        <v>12.666666666666666</v>
      </c>
      <c r="J15" s="2" t="s">
        <v>34</v>
      </c>
      <c r="K15" s="2" t="s">
        <v>34</v>
      </c>
      <c r="L15" s="2">
        <v>3</v>
      </c>
      <c r="M15" s="2" t="s">
        <v>34</v>
      </c>
      <c r="N15" s="2">
        <v>1</v>
      </c>
      <c r="O15" s="2"/>
      <c r="Q15"/>
      <c r="R15"/>
    </row>
    <row r="16" spans="1:18" s="12" customFormat="1" x14ac:dyDescent="0.25">
      <c r="A16" s="1" t="s">
        <v>190</v>
      </c>
      <c r="B16" s="2">
        <v>10</v>
      </c>
      <c r="C16" s="2"/>
      <c r="D16" s="2">
        <v>9</v>
      </c>
      <c r="E16" s="2">
        <v>1</v>
      </c>
      <c r="F16" s="2">
        <v>27</v>
      </c>
      <c r="G16" s="3"/>
      <c r="H16" s="2">
        <v>99</v>
      </c>
      <c r="I16" s="4">
        <f>H16/(D16-E16)</f>
        <v>12.375</v>
      </c>
      <c r="J16" s="2" t="s">
        <v>34</v>
      </c>
      <c r="K16" s="2" t="s">
        <v>34</v>
      </c>
      <c r="L16" s="2">
        <v>2</v>
      </c>
      <c r="M16" s="2" t="s">
        <v>34</v>
      </c>
      <c r="N16" s="2">
        <v>3</v>
      </c>
      <c r="O16" s="2"/>
      <c r="Q16"/>
      <c r="R16"/>
    </row>
    <row r="17" spans="1:18" s="12" customFormat="1" x14ac:dyDescent="0.25">
      <c r="A17" s="3" t="s">
        <v>130</v>
      </c>
      <c r="B17" s="2">
        <v>8</v>
      </c>
      <c r="C17" s="2"/>
      <c r="D17" s="2">
        <v>10</v>
      </c>
      <c r="E17" s="2">
        <v>3</v>
      </c>
      <c r="F17" s="2">
        <v>17</v>
      </c>
      <c r="G17" s="3" t="s">
        <v>33</v>
      </c>
      <c r="H17" s="2">
        <v>86</v>
      </c>
      <c r="I17" s="4">
        <f>H17/(D17-E17)</f>
        <v>12.285714285714286</v>
      </c>
      <c r="J17" s="2" t="s">
        <v>34</v>
      </c>
      <c r="K17" s="2" t="s">
        <v>34</v>
      </c>
      <c r="L17" s="2">
        <v>2</v>
      </c>
      <c r="M17" s="2" t="s">
        <v>34</v>
      </c>
      <c r="N17" s="2">
        <v>1</v>
      </c>
      <c r="O17" s="3"/>
      <c r="Q17"/>
      <c r="R17"/>
    </row>
    <row r="18" spans="1:18" s="12" customFormat="1" x14ac:dyDescent="0.25">
      <c r="A18" s="1" t="s">
        <v>189</v>
      </c>
      <c r="B18" s="2">
        <v>1</v>
      </c>
      <c r="C18" s="2"/>
      <c r="D18" s="2">
        <v>1</v>
      </c>
      <c r="E18" s="2" t="s">
        <v>34</v>
      </c>
      <c r="F18" s="2">
        <v>11</v>
      </c>
      <c r="G18" s="3"/>
      <c r="H18" s="2">
        <v>11</v>
      </c>
      <c r="I18" s="4">
        <v>11</v>
      </c>
      <c r="J18" s="2" t="s">
        <v>34</v>
      </c>
      <c r="K18" s="2" t="s">
        <v>34</v>
      </c>
      <c r="L18" s="2" t="s">
        <v>34</v>
      </c>
      <c r="M18" s="2" t="s">
        <v>34</v>
      </c>
      <c r="N18" s="2" t="s">
        <v>34</v>
      </c>
      <c r="O18" s="2"/>
      <c r="Q18"/>
      <c r="R18"/>
    </row>
    <row r="19" spans="1:18" s="12" customFormat="1" x14ac:dyDescent="0.25">
      <c r="A19" s="1" t="s">
        <v>195</v>
      </c>
      <c r="B19" s="2">
        <v>8</v>
      </c>
      <c r="C19" s="2"/>
      <c r="D19" s="2">
        <v>8</v>
      </c>
      <c r="E19" s="2">
        <v>1</v>
      </c>
      <c r="F19" s="2">
        <v>31</v>
      </c>
      <c r="G19" s="3"/>
      <c r="H19" s="2">
        <v>76</v>
      </c>
      <c r="I19" s="4">
        <f>H19/(D19-E19)</f>
        <v>10.857142857142858</v>
      </c>
      <c r="J19" s="2" t="s">
        <v>34</v>
      </c>
      <c r="K19" s="2" t="s">
        <v>34</v>
      </c>
      <c r="L19" s="2">
        <v>3</v>
      </c>
      <c r="M19" s="2" t="s">
        <v>34</v>
      </c>
      <c r="N19" s="2">
        <v>1</v>
      </c>
      <c r="O19" s="2"/>
      <c r="Q19"/>
      <c r="R19"/>
    </row>
    <row r="20" spans="1:18" s="12" customFormat="1" x14ac:dyDescent="0.25">
      <c r="A20" s="1" t="s">
        <v>200</v>
      </c>
      <c r="B20" s="2">
        <v>10</v>
      </c>
      <c r="C20" s="2"/>
      <c r="D20" s="2">
        <v>11</v>
      </c>
      <c r="E20" s="2">
        <v>1</v>
      </c>
      <c r="F20" s="2">
        <v>17</v>
      </c>
      <c r="G20" s="3"/>
      <c r="H20" s="2">
        <v>103</v>
      </c>
      <c r="I20" s="4">
        <f>H20/(D20-E20)</f>
        <v>10.3</v>
      </c>
      <c r="J20" s="2" t="s">
        <v>34</v>
      </c>
      <c r="K20" s="2" t="s">
        <v>34</v>
      </c>
      <c r="L20" s="2">
        <v>2</v>
      </c>
      <c r="M20" s="2" t="s">
        <v>34</v>
      </c>
      <c r="N20" s="2">
        <v>1</v>
      </c>
      <c r="O20" s="2"/>
      <c r="Q20"/>
      <c r="R20"/>
    </row>
    <row r="21" spans="1:18" s="12" customFormat="1" x14ac:dyDescent="0.25">
      <c r="A21" s="1" t="s">
        <v>193</v>
      </c>
      <c r="B21" s="2">
        <v>1</v>
      </c>
      <c r="C21" s="2"/>
      <c r="D21" s="2">
        <v>1</v>
      </c>
      <c r="E21" s="2" t="s">
        <v>34</v>
      </c>
      <c r="F21" s="2">
        <v>7</v>
      </c>
      <c r="G21" s="3"/>
      <c r="H21" s="2">
        <v>7</v>
      </c>
      <c r="I21" s="4">
        <v>7</v>
      </c>
      <c r="J21" s="2" t="s">
        <v>34</v>
      </c>
      <c r="K21" s="2" t="s">
        <v>34</v>
      </c>
      <c r="L21" s="2">
        <v>1</v>
      </c>
      <c r="M21" s="2" t="s">
        <v>34</v>
      </c>
      <c r="N21" s="2" t="s">
        <v>34</v>
      </c>
      <c r="O21" s="2"/>
      <c r="Q21"/>
      <c r="R21"/>
    </row>
    <row r="22" spans="1:18" s="12" customFormat="1" x14ac:dyDescent="0.25">
      <c r="A22" s="3" t="s">
        <v>131</v>
      </c>
      <c r="B22" s="2">
        <v>1</v>
      </c>
      <c r="C22" s="2"/>
      <c r="D22" s="2">
        <v>1</v>
      </c>
      <c r="E22" s="2" t="s">
        <v>34</v>
      </c>
      <c r="F22" s="2">
        <v>6</v>
      </c>
      <c r="G22" s="3"/>
      <c r="H22" s="2">
        <v>6</v>
      </c>
      <c r="I22" s="4">
        <v>6</v>
      </c>
      <c r="J22" s="2" t="s">
        <v>34</v>
      </c>
      <c r="K22" s="2" t="s">
        <v>34</v>
      </c>
      <c r="L22" s="2">
        <v>1</v>
      </c>
      <c r="M22" s="2" t="s">
        <v>34</v>
      </c>
      <c r="N22" s="2" t="s">
        <v>34</v>
      </c>
      <c r="O22" s="3"/>
      <c r="Q22"/>
      <c r="R22"/>
    </row>
    <row r="23" spans="1:18" s="12" customFormat="1" x14ac:dyDescent="0.25">
      <c r="A23" s="1" t="s">
        <v>393</v>
      </c>
      <c r="B23" s="2">
        <v>1</v>
      </c>
      <c r="C23" s="2"/>
      <c r="D23" s="2">
        <v>1</v>
      </c>
      <c r="E23" s="2" t="s">
        <v>34</v>
      </c>
      <c r="F23" s="2">
        <v>5</v>
      </c>
      <c r="G23" s="3"/>
      <c r="H23" s="2">
        <v>5</v>
      </c>
      <c r="I23" s="4">
        <v>5</v>
      </c>
      <c r="J23" s="2" t="s">
        <v>34</v>
      </c>
      <c r="K23" s="2" t="s">
        <v>34</v>
      </c>
      <c r="L23" s="2" t="s">
        <v>34</v>
      </c>
      <c r="M23" s="2" t="s">
        <v>34</v>
      </c>
      <c r="N23" s="2" t="s">
        <v>34</v>
      </c>
      <c r="O23" s="2"/>
      <c r="Q23"/>
      <c r="R23"/>
    </row>
    <row r="24" spans="1:18" s="12" customFormat="1" x14ac:dyDescent="0.25">
      <c r="A24" s="3" t="s">
        <v>142</v>
      </c>
      <c r="B24" s="2">
        <v>1</v>
      </c>
      <c r="C24" s="2"/>
      <c r="D24" s="2">
        <v>1</v>
      </c>
      <c r="E24" s="2" t="s">
        <v>34</v>
      </c>
      <c r="F24" s="2">
        <v>5</v>
      </c>
      <c r="G24" s="3"/>
      <c r="H24" s="2">
        <v>5</v>
      </c>
      <c r="I24" s="4">
        <v>5</v>
      </c>
      <c r="J24" s="2" t="s">
        <v>34</v>
      </c>
      <c r="K24" s="2" t="s">
        <v>34</v>
      </c>
      <c r="L24" s="2" t="s">
        <v>34</v>
      </c>
      <c r="M24" s="2" t="s">
        <v>34</v>
      </c>
      <c r="N24" s="2" t="s">
        <v>34</v>
      </c>
      <c r="O24" s="3"/>
    </row>
    <row r="25" spans="1:18" s="12" customFormat="1" x14ac:dyDescent="0.25">
      <c r="A25" s="3" t="s">
        <v>228</v>
      </c>
      <c r="B25" s="2">
        <v>2</v>
      </c>
      <c r="C25" s="2"/>
      <c r="D25" s="2">
        <v>2</v>
      </c>
      <c r="E25" s="2" t="s">
        <v>34</v>
      </c>
      <c r="F25" s="2">
        <v>9</v>
      </c>
      <c r="G25" s="2"/>
      <c r="H25" s="2">
        <v>9</v>
      </c>
      <c r="I25" s="4">
        <v>4.5</v>
      </c>
      <c r="J25" s="2" t="s">
        <v>34</v>
      </c>
      <c r="K25" s="2" t="s">
        <v>34</v>
      </c>
      <c r="L25" s="2" t="s">
        <v>34</v>
      </c>
      <c r="M25" s="2" t="s">
        <v>34</v>
      </c>
      <c r="N25" s="2">
        <v>1</v>
      </c>
      <c r="O25" s="3"/>
    </row>
    <row r="26" spans="1:18" s="12" customFormat="1" x14ac:dyDescent="0.25">
      <c r="A26" s="3" t="s">
        <v>259</v>
      </c>
      <c r="B26" s="2">
        <v>4.5</v>
      </c>
      <c r="C26" s="2"/>
      <c r="D26" s="2">
        <v>4</v>
      </c>
      <c r="E26" s="2" t="s">
        <v>34</v>
      </c>
      <c r="F26" s="2">
        <v>13</v>
      </c>
      <c r="G26" s="3"/>
      <c r="H26" s="2">
        <v>14</v>
      </c>
      <c r="I26" s="4">
        <v>3.5</v>
      </c>
      <c r="J26" s="2" t="s">
        <v>34</v>
      </c>
      <c r="K26" s="2" t="s">
        <v>34</v>
      </c>
      <c r="L26" s="2" t="s">
        <v>34</v>
      </c>
      <c r="M26" s="2" t="s">
        <v>34</v>
      </c>
      <c r="N26" s="2">
        <v>2</v>
      </c>
      <c r="O26" s="3"/>
    </row>
    <row r="27" spans="1:18" s="12" customFormat="1" x14ac:dyDescent="0.25">
      <c r="A27" s="1" t="s">
        <v>188</v>
      </c>
      <c r="B27" s="2">
        <v>1</v>
      </c>
      <c r="C27" s="2"/>
      <c r="D27" s="2">
        <v>1</v>
      </c>
      <c r="E27" s="2" t="s">
        <v>34</v>
      </c>
      <c r="F27" s="2">
        <v>3</v>
      </c>
      <c r="G27" s="3"/>
      <c r="H27" s="2">
        <v>3</v>
      </c>
      <c r="I27" s="4">
        <v>3</v>
      </c>
      <c r="J27" s="2" t="s">
        <v>34</v>
      </c>
      <c r="K27" s="2" t="s">
        <v>34</v>
      </c>
      <c r="L27" s="2">
        <v>1</v>
      </c>
      <c r="M27" s="2" t="s">
        <v>34</v>
      </c>
      <c r="N27" s="2" t="s">
        <v>34</v>
      </c>
      <c r="O27" s="2"/>
    </row>
    <row r="28" spans="1:18" s="12" customFormat="1" x14ac:dyDescent="0.25">
      <c r="A28" s="3" t="s">
        <v>285</v>
      </c>
      <c r="B28" s="2">
        <v>2</v>
      </c>
      <c r="C28" s="2"/>
      <c r="D28" s="2">
        <v>2</v>
      </c>
      <c r="E28" s="2" t="s">
        <v>34</v>
      </c>
      <c r="F28" s="2">
        <v>6</v>
      </c>
      <c r="G28" s="3"/>
      <c r="H28" s="2">
        <v>6</v>
      </c>
      <c r="I28" s="4">
        <v>3</v>
      </c>
      <c r="J28" s="2" t="s">
        <v>34</v>
      </c>
      <c r="K28" s="2" t="s">
        <v>34</v>
      </c>
      <c r="L28" s="2" t="s">
        <v>34</v>
      </c>
      <c r="M28" s="2" t="s">
        <v>34</v>
      </c>
      <c r="N28" s="2">
        <v>1</v>
      </c>
      <c r="O28" s="3"/>
    </row>
    <row r="29" spans="1:18" s="12" customFormat="1" x14ac:dyDescent="0.25">
      <c r="A29" s="3" t="s">
        <v>136</v>
      </c>
      <c r="B29" s="2">
        <v>2</v>
      </c>
      <c r="C29" s="2"/>
      <c r="D29" s="2">
        <v>2</v>
      </c>
      <c r="E29" s="2" t="s">
        <v>34</v>
      </c>
      <c r="F29" s="2">
        <v>4</v>
      </c>
      <c r="G29" s="3"/>
      <c r="H29" s="2">
        <v>4</v>
      </c>
      <c r="I29" s="4">
        <v>2</v>
      </c>
      <c r="J29" s="2" t="s">
        <v>34</v>
      </c>
      <c r="K29" s="2" t="s">
        <v>34</v>
      </c>
      <c r="L29" s="2" t="s">
        <v>34</v>
      </c>
      <c r="M29" s="2" t="s">
        <v>34</v>
      </c>
      <c r="N29" s="2">
        <v>1</v>
      </c>
      <c r="O29" s="3"/>
    </row>
    <row r="30" spans="1:18" x14ac:dyDescent="0.25">
      <c r="A30" s="3" t="s">
        <v>290</v>
      </c>
      <c r="B30" s="2">
        <v>6.5</v>
      </c>
      <c r="D30" s="2">
        <v>6</v>
      </c>
      <c r="E30" s="2">
        <v>2</v>
      </c>
      <c r="F30" s="2">
        <v>4</v>
      </c>
      <c r="G30" s="3" t="s">
        <v>33</v>
      </c>
      <c r="H30" s="2">
        <v>7</v>
      </c>
      <c r="I30" s="4">
        <f>H30/(D30-E30)</f>
        <v>1.75</v>
      </c>
      <c r="J30" s="2" t="s">
        <v>34</v>
      </c>
      <c r="K30" s="2" t="s">
        <v>34</v>
      </c>
      <c r="L30" s="2">
        <v>6</v>
      </c>
      <c r="M30" s="2" t="s">
        <v>34</v>
      </c>
      <c r="N30" s="2">
        <v>2</v>
      </c>
      <c r="O30" s="3"/>
    </row>
    <row r="31" spans="1:18" x14ac:dyDescent="0.25">
      <c r="A31" s="1" t="s">
        <v>47</v>
      </c>
      <c r="B31" s="2">
        <v>1</v>
      </c>
      <c r="D31" s="2">
        <v>1</v>
      </c>
      <c r="E31" s="2">
        <v>1</v>
      </c>
      <c r="F31" s="2">
        <v>8</v>
      </c>
      <c r="G31" s="3" t="s">
        <v>33</v>
      </c>
      <c r="H31" s="2">
        <v>8</v>
      </c>
      <c r="I31" s="4" t="s">
        <v>34</v>
      </c>
      <c r="J31" s="2" t="s">
        <v>34</v>
      </c>
      <c r="K31" s="2" t="s">
        <v>34</v>
      </c>
      <c r="L31" s="2">
        <v>2</v>
      </c>
      <c r="M31" s="2" t="s">
        <v>34</v>
      </c>
      <c r="N31" s="2" t="s">
        <v>34</v>
      </c>
    </row>
    <row r="32" spans="1:18" s="12" customFormat="1" x14ac:dyDescent="0.25">
      <c r="A32" s="3" t="s">
        <v>284</v>
      </c>
      <c r="B32" s="2">
        <v>1</v>
      </c>
      <c r="C32" s="2"/>
      <c r="D32" s="2">
        <v>1</v>
      </c>
      <c r="E32" s="2">
        <v>1</v>
      </c>
      <c r="F32" s="2" t="s">
        <v>34</v>
      </c>
      <c r="G32" s="3"/>
      <c r="H32" s="2" t="s">
        <v>34</v>
      </c>
      <c r="I32" s="4" t="s">
        <v>34</v>
      </c>
      <c r="J32" s="2" t="s">
        <v>34</v>
      </c>
      <c r="K32" s="2" t="s">
        <v>34</v>
      </c>
      <c r="L32" s="2" t="s">
        <v>34</v>
      </c>
      <c r="M32" s="2" t="s">
        <v>34</v>
      </c>
      <c r="N32" s="2" t="s">
        <v>34</v>
      </c>
      <c r="O32" s="3"/>
    </row>
    <row r="33" spans="1:15" x14ac:dyDescent="0.25">
      <c r="A33" s="1" t="s">
        <v>191</v>
      </c>
      <c r="B33" s="2">
        <v>3</v>
      </c>
      <c r="D33" s="2">
        <v>1</v>
      </c>
      <c r="E33" s="2" t="s">
        <v>34</v>
      </c>
      <c r="F33" s="2" t="s">
        <v>34</v>
      </c>
      <c r="H33" s="2" t="s">
        <v>34</v>
      </c>
      <c r="I33" s="4" t="s">
        <v>34</v>
      </c>
      <c r="J33" s="2" t="s">
        <v>34</v>
      </c>
      <c r="K33" s="2" t="s">
        <v>34</v>
      </c>
      <c r="L33" s="2">
        <v>1</v>
      </c>
      <c r="M33" s="2" t="s">
        <v>34</v>
      </c>
      <c r="N33" s="2">
        <v>1</v>
      </c>
    </row>
    <row r="34" spans="1:15" x14ac:dyDescent="0.25">
      <c r="A34" s="1" t="s">
        <v>196</v>
      </c>
      <c r="B34" s="2">
        <v>2</v>
      </c>
      <c r="D34" s="2">
        <v>1</v>
      </c>
      <c r="E34" s="2" t="s">
        <v>34</v>
      </c>
      <c r="F34" s="2" t="s">
        <v>34</v>
      </c>
      <c r="H34" s="2" t="s">
        <v>34</v>
      </c>
      <c r="I34" s="4" t="s">
        <v>34</v>
      </c>
      <c r="J34" s="2" t="s">
        <v>34</v>
      </c>
      <c r="K34" s="2" t="s">
        <v>34</v>
      </c>
      <c r="L34" s="2" t="s">
        <v>34</v>
      </c>
      <c r="M34" s="2" t="s">
        <v>34</v>
      </c>
      <c r="N34" s="2">
        <v>1</v>
      </c>
    </row>
    <row r="35" spans="1:15" x14ac:dyDescent="0.25">
      <c r="A35" s="1" t="s">
        <v>194</v>
      </c>
      <c r="B35" s="2">
        <v>1</v>
      </c>
      <c r="D35" s="2">
        <v>1</v>
      </c>
      <c r="E35" s="2" t="s">
        <v>34</v>
      </c>
      <c r="F35" s="2" t="s">
        <v>34</v>
      </c>
      <c r="H35" s="2" t="s">
        <v>34</v>
      </c>
      <c r="I35" s="4" t="s">
        <v>34</v>
      </c>
      <c r="J35" s="2" t="s">
        <v>34</v>
      </c>
      <c r="K35" s="2" t="s">
        <v>34</v>
      </c>
      <c r="L35" s="2" t="s">
        <v>34</v>
      </c>
      <c r="M35" s="2" t="s">
        <v>34</v>
      </c>
      <c r="N35" s="2">
        <v>1</v>
      </c>
    </row>
    <row r="36" spans="1:15" x14ac:dyDescent="0.25">
      <c r="A36" s="1" t="s">
        <v>197</v>
      </c>
      <c r="B36" s="2">
        <v>1</v>
      </c>
      <c r="D36" s="2" t="s">
        <v>34</v>
      </c>
      <c r="E36" s="2" t="s">
        <v>34</v>
      </c>
      <c r="F36" s="2" t="s">
        <v>34</v>
      </c>
      <c r="H36" s="2" t="s">
        <v>34</v>
      </c>
      <c r="I36" s="4" t="s">
        <v>34</v>
      </c>
      <c r="J36" s="2" t="s">
        <v>34</v>
      </c>
      <c r="K36" s="2" t="s">
        <v>34</v>
      </c>
      <c r="L36" s="2" t="s">
        <v>34</v>
      </c>
      <c r="M36" s="2" t="s">
        <v>34</v>
      </c>
      <c r="N36" s="2" t="s">
        <v>34</v>
      </c>
    </row>
    <row r="37" spans="1:15" s="12" customFormat="1" x14ac:dyDescent="0.25">
      <c r="A37" s="53" t="s">
        <v>338</v>
      </c>
      <c r="B37" s="2" t="s">
        <v>34</v>
      </c>
      <c r="C37" s="2"/>
      <c r="D37" s="2" t="s">
        <v>34</v>
      </c>
      <c r="E37" s="2" t="s">
        <v>34</v>
      </c>
      <c r="F37" s="2" t="s">
        <v>34</v>
      </c>
      <c r="G37" s="3"/>
      <c r="H37" s="2" t="s">
        <v>34</v>
      </c>
      <c r="I37" s="4" t="s">
        <v>34</v>
      </c>
      <c r="J37" s="2" t="s">
        <v>34</v>
      </c>
      <c r="K37" s="2" t="s">
        <v>34</v>
      </c>
      <c r="L37" s="2">
        <v>1</v>
      </c>
      <c r="M37" s="2" t="s">
        <v>34</v>
      </c>
      <c r="N37" s="2" t="s">
        <v>34</v>
      </c>
      <c r="O37" s="3"/>
    </row>
    <row r="38" spans="1:15" s="12" customFormat="1" x14ac:dyDescent="0.25">
      <c r="A38" s="3"/>
      <c r="B38" s="2"/>
      <c r="C38" s="2"/>
      <c r="D38" s="2"/>
      <c r="E38" s="2"/>
      <c r="F38" s="2"/>
      <c r="G38" s="3"/>
      <c r="H38" s="2"/>
      <c r="I38" s="4"/>
      <c r="J38" s="2"/>
      <c r="K38" s="2"/>
      <c r="L38" s="2"/>
      <c r="M38" s="2"/>
      <c r="N38" s="2"/>
      <c r="O38" s="3"/>
    </row>
    <row r="39" spans="1:15" x14ac:dyDescent="0.25">
      <c r="B39" s="50">
        <f>SUM(B4:B36)</f>
        <v>117.5</v>
      </c>
      <c r="C39" s="50"/>
      <c r="D39" s="5">
        <f>SUM(D4:D36)</f>
        <v>114</v>
      </c>
      <c r="E39" s="5">
        <f>SUM(E4:E36)</f>
        <v>15</v>
      </c>
      <c r="F39" s="5"/>
      <c r="G39" s="5"/>
      <c r="H39" s="5"/>
      <c r="I39" s="5"/>
      <c r="J39" s="5"/>
      <c r="K39" s="5">
        <f>SUM(K4:K38)</f>
        <v>4</v>
      </c>
      <c r="L39" s="5">
        <f>SUM(L4:L38)</f>
        <v>39</v>
      </c>
      <c r="M39" s="5">
        <f>SUM(M4:M38)</f>
        <v>1</v>
      </c>
      <c r="N39" s="5">
        <f>SUM(N4:N38)</f>
        <v>21</v>
      </c>
    </row>
    <row r="40" spans="1:15" x14ac:dyDescent="0.25">
      <c r="D40" s="6">
        <f>D39-E39</f>
        <v>99</v>
      </c>
      <c r="H40" s="6">
        <f>SUM(H4:H39)</f>
        <v>1385</v>
      </c>
    </row>
    <row r="41" spans="1:15" x14ac:dyDescent="0.25">
      <c r="D41" s="6"/>
      <c r="H41" s="6"/>
    </row>
    <row r="42" spans="1:15" x14ac:dyDescent="0.25">
      <c r="A42" s="14" t="s">
        <v>250</v>
      </c>
      <c r="D42" s="6"/>
      <c r="H42" s="6"/>
    </row>
    <row r="43" spans="1:15" x14ac:dyDescent="0.25">
      <c r="A43" s="14" t="s">
        <v>286</v>
      </c>
      <c r="D43" s="6"/>
      <c r="H43" s="6"/>
    </row>
    <row r="44" spans="1:15" x14ac:dyDescent="0.25">
      <c r="A44" s="14" t="s">
        <v>287</v>
      </c>
      <c r="D44" s="6"/>
      <c r="H44" s="6"/>
    </row>
    <row r="45" spans="1:15" x14ac:dyDescent="0.25">
      <c r="A45" s="14" t="s">
        <v>308</v>
      </c>
      <c r="D45" s="6"/>
      <c r="H45" s="6"/>
    </row>
    <row r="46" spans="1:15" x14ac:dyDescent="0.25">
      <c r="A46" s="14" t="s">
        <v>343</v>
      </c>
      <c r="D46" s="6"/>
      <c r="H46" s="6"/>
    </row>
    <row r="48" spans="1:15" x14ac:dyDescent="0.25">
      <c r="A48" s="14"/>
      <c r="D48" s="6"/>
      <c r="H48" s="6"/>
    </row>
    <row r="49" spans="1:15" x14ac:dyDescent="0.25">
      <c r="B49" s="2" t="s">
        <v>19</v>
      </c>
      <c r="C49" s="2" t="s">
        <v>20</v>
      </c>
      <c r="D49" s="2" t="s">
        <v>21</v>
      </c>
      <c r="E49" s="2" t="s">
        <v>22</v>
      </c>
      <c r="F49" s="2" t="s">
        <v>23</v>
      </c>
      <c r="H49" s="2" t="s">
        <v>6</v>
      </c>
      <c r="I49" s="2" t="s">
        <v>24</v>
      </c>
      <c r="J49" s="2" t="s">
        <v>25</v>
      </c>
      <c r="K49" s="2" t="s">
        <v>26</v>
      </c>
      <c r="L49" s="2" t="s">
        <v>20</v>
      </c>
      <c r="M49" s="2" t="s">
        <v>7</v>
      </c>
      <c r="N49" s="2" t="s">
        <v>27</v>
      </c>
      <c r="O49" s="2" t="s">
        <v>8</v>
      </c>
    </row>
    <row r="51" spans="1:15" x14ac:dyDescent="0.25">
      <c r="A51" s="1" t="s">
        <v>194</v>
      </c>
      <c r="B51" s="2">
        <v>2</v>
      </c>
      <c r="D51" s="2" t="s">
        <v>34</v>
      </c>
      <c r="E51" s="2">
        <v>5</v>
      </c>
      <c r="F51" s="2">
        <v>1</v>
      </c>
      <c r="H51" s="4">
        <f t="shared" ref="H51:H69" si="0">E51/F51</f>
        <v>5</v>
      </c>
      <c r="I51" s="2" t="s">
        <v>170</v>
      </c>
      <c r="J51" s="2" t="s">
        <v>34</v>
      </c>
      <c r="K51" s="2" t="s">
        <v>34</v>
      </c>
      <c r="L51" s="2" t="s">
        <v>34</v>
      </c>
      <c r="M51" s="2" t="s">
        <v>34</v>
      </c>
      <c r="N51" s="2">
        <v>1</v>
      </c>
      <c r="O51" s="2" t="s">
        <v>34</v>
      </c>
    </row>
    <row r="52" spans="1:15" x14ac:dyDescent="0.25">
      <c r="A52" s="3" t="s">
        <v>142</v>
      </c>
      <c r="B52" s="2">
        <v>3</v>
      </c>
      <c r="D52" s="2" t="s">
        <v>34</v>
      </c>
      <c r="E52" s="2">
        <v>18</v>
      </c>
      <c r="F52" s="2">
        <v>2</v>
      </c>
      <c r="H52" s="4">
        <f t="shared" si="0"/>
        <v>9</v>
      </c>
      <c r="I52" s="2" t="s">
        <v>165</v>
      </c>
      <c r="J52" s="2" t="s">
        <v>34</v>
      </c>
      <c r="K52" s="2" t="s">
        <v>34</v>
      </c>
      <c r="L52" s="2">
        <v>1</v>
      </c>
      <c r="M52" s="2">
        <v>1</v>
      </c>
      <c r="N52" s="2" t="s">
        <v>34</v>
      </c>
      <c r="O52" s="2" t="s">
        <v>34</v>
      </c>
    </row>
    <row r="53" spans="1:15" x14ac:dyDescent="0.25">
      <c r="A53" s="1" t="s">
        <v>259</v>
      </c>
      <c r="B53" s="2">
        <v>42</v>
      </c>
      <c r="C53" s="2">
        <v>1</v>
      </c>
      <c r="D53" s="2">
        <v>9</v>
      </c>
      <c r="E53" s="2">
        <v>117</v>
      </c>
      <c r="F53" s="2">
        <v>12</v>
      </c>
      <c r="H53" s="4">
        <f t="shared" si="0"/>
        <v>9.75</v>
      </c>
      <c r="I53" s="2" t="s">
        <v>288</v>
      </c>
      <c r="J53" s="2">
        <v>1</v>
      </c>
      <c r="K53" s="2" t="s">
        <v>34</v>
      </c>
      <c r="L53" s="2">
        <v>5</v>
      </c>
      <c r="M53" s="2">
        <v>3</v>
      </c>
      <c r="N53" s="2">
        <v>4</v>
      </c>
      <c r="O53" s="2" t="s">
        <v>34</v>
      </c>
    </row>
    <row r="54" spans="1:15" x14ac:dyDescent="0.25">
      <c r="A54" s="3" t="s">
        <v>305</v>
      </c>
      <c r="B54" s="2">
        <v>5</v>
      </c>
      <c r="C54" s="2">
        <v>2</v>
      </c>
      <c r="D54" s="2">
        <v>1</v>
      </c>
      <c r="E54" s="2">
        <v>20</v>
      </c>
      <c r="F54" s="2">
        <v>2</v>
      </c>
      <c r="H54" s="4">
        <f t="shared" si="0"/>
        <v>10</v>
      </c>
      <c r="I54" s="2" t="s">
        <v>248</v>
      </c>
      <c r="J54" s="2" t="s">
        <v>34</v>
      </c>
      <c r="K54" s="2" t="s">
        <v>34</v>
      </c>
      <c r="L54" s="2">
        <v>1</v>
      </c>
      <c r="M54" s="2">
        <v>1</v>
      </c>
      <c r="N54" s="2" t="s">
        <v>34</v>
      </c>
      <c r="O54" s="2" t="s">
        <v>34</v>
      </c>
    </row>
    <row r="55" spans="1:15" x14ac:dyDescent="0.25">
      <c r="A55" s="3" t="s">
        <v>133</v>
      </c>
      <c r="B55" s="2">
        <v>26</v>
      </c>
      <c r="D55" s="2">
        <v>7</v>
      </c>
      <c r="E55" s="2">
        <v>73</v>
      </c>
      <c r="F55" s="2">
        <v>7</v>
      </c>
      <c r="H55" s="4">
        <f t="shared" si="0"/>
        <v>10.428571428571429</v>
      </c>
      <c r="I55" s="2" t="s">
        <v>310</v>
      </c>
      <c r="J55" s="2" t="s">
        <v>34</v>
      </c>
      <c r="K55" s="2" t="s">
        <v>34</v>
      </c>
      <c r="L55" s="2">
        <v>2</v>
      </c>
      <c r="M55" s="2">
        <v>5</v>
      </c>
      <c r="N55" s="2" t="s">
        <v>34</v>
      </c>
      <c r="O55" s="2" t="s">
        <v>34</v>
      </c>
    </row>
    <row r="56" spans="1:15" x14ac:dyDescent="0.25">
      <c r="A56" s="1" t="s">
        <v>191</v>
      </c>
      <c r="B56" s="2">
        <v>8</v>
      </c>
      <c r="D56" s="2" t="s">
        <v>34</v>
      </c>
      <c r="E56" s="2">
        <v>29</v>
      </c>
      <c r="F56" s="2">
        <v>2</v>
      </c>
      <c r="H56" s="4">
        <f t="shared" si="0"/>
        <v>14.5</v>
      </c>
      <c r="I56" s="2" t="s">
        <v>232</v>
      </c>
      <c r="J56" s="2" t="s">
        <v>34</v>
      </c>
      <c r="K56" s="2" t="s">
        <v>34</v>
      </c>
      <c r="L56" s="2" t="s">
        <v>34</v>
      </c>
      <c r="M56" s="2">
        <v>2</v>
      </c>
      <c r="N56" s="2" t="s">
        <v>34</v>
      </c>
      <c r="O56" s="2" t="s">
        <v>34</v>
      </c>
    </row>
    <row r="57" spans="1:15" x14ac:dyDescent="0.25">
      <c r="A57" s="3" t="s">
        <v>139</v>
      </c>
      <c r="B57" s="2">
        <v>14</v>
      </c>
      <c r="C57" s="2">
        <v>2</v>
      </c>
      <c r="D57" s="2">
        <v>3</v>
      </c>
      <c r="E57" s="2">
        <v>58</v>
      </c>
      <c r="F57" s="2">
        <v>4</v>
      </c>
      <c r="H57" s="4">
        <f t="shared" si="0"/>
        <v>14.5</v>
      </c>
      <c r="I57" s="2" t="s">
        <v>337</v>
      </c>
      <c r="J57" s="2" t="s">
        <v>34</v>
      </c>
      <c r="K57" s="2" t="s">
        <v>34</v>
      </c>
      <c r="L57" s="2">
        <v>1</v>
      </c>
      <c r="M57" s="2">
        <v>2</v>
      </c>
      <c r="N57" s="2">
        <v>1</v>
      </c>
      <c r="O57" s="2" t="s">
        <v>34</v>
      </c>
    </row>
    <row r="58" spans="1:15" x14ac:dyDescent="0.25">
      <c r="A58" s="3" t="s">
        <v>132</v>
      </c>
      <c r="B58" s="2">
        <v>26</v>
      </c>
      <c r="C58" s="2">
        <v>5</v>
      </c>
      <c r="D58" s="2">
        <v>4</v>
      </c>
      <c r="E58" s="2">
        <v>81</v>
      </c>
      <c r="F58" s="2">
        <v>5</v>
      </c>
      <c r="H58" s="4">
        <f t="shared" si="0"/>
        <v>16.2</v>
      </c>
      <c r="I58" s="2" t="s">
        <v>336</v>
      </c>
      <c r="J58" s="2" t="s">
        <v>34</v>
      </c>
      <c r="K58" s="2" t="s">
        <v>34</v>
      </c>
      <c r="L58" s="2">
        <v>2</v>
      </c>
      <c r="M58" s="2">
        <v>2</v>
      </c>
      <c r="N58" s="2">
        <v>1</v>
      </c>
      <c r="O58" s="2" t="s">
        <v>34</v>
      </c>
    </row>
    <row r="59" spans="1:15" x14ac:dyDescent="0.25">
      <c r="A59" s="1" t="s">
        <v>192</v>
      </c>
      <c r="B59" s="2">
        <v>46</v>
      </c>
      <c r="D59" s="2">
        <v>6</v>
      </c>
      <c r="E59" s="2">
        <v>142</v>
      </c>
      <c r="F59" s="2">
        <v>8</v>
      </c>
      <c r="H59" s="4">
        <f t="shared" si="0"/>
        <v>17.75</v>
      </c>
      <c r="I59" s="2" t="s">
        <v>230</v>
      </c>
      <c r="J59" s="2" t="s">
        <v>34</v>
      </c>
      <c r="K59" s="2" t="s">
        <v>34</v>
      </c>
      <c r="L59" s="2">
        <v>2</v>
      </c>
      <c r="M59" s="2">
        <v>5</v>
      </c>
      <c r="N59" s="2">
        <v>1</v>
      </c>
      <c r="O59" s="2" t="s">
        <v>34</v>
      </c>
    </row>
    <row r="60" spans="1:15" x14ac:dyDescent="0.25">
      <c r="A60" s="1" t="s">
        <v>199</v>
      </c>
      <c r="B60" s="2">
        <v>31</v>
      </c>
      <c r="D60" s="2">
        <v>3</v>
      </c>
      <c r="E60" s="2">
        <v>92</v>
      </c>
      <c r="F60" s="2">
        <v>4</v>
      </c>
      <c r="H60" s="4">
        <f t="shared" si="0"/>
        <v>23</v>
      </c>
      <c r="I60" s="2" t="s">
        <v>234</v>
      </c>
      <c r="J60" s="2" t="s">
        <v>34</v>
      </c>
      <c r="K60" s="2" t="s">
        <v>34</v>
      </c>
      <c r="L60" s="2">
        <v>2</v>
      </c>
      <c r="M60" s="2">
        <v>2</v>
      </c>
      <c r="N60" s="2" t="s">
        <v>34</v>
      </c>
      <c r="O60" s="2" t="s">
        <v>34</v>
      </c>
    </row>
    <row r="61" spans="1:15" x14ac:dyDescent="0.25">
      <c r="A61" s="1" t="s">
        <v>196</v>
      </c>
      <c r="B61" s="2">
        <v>8</v>
      </c>
      <c r="D61" s="2" t="s">
        <v>34</v>
      </c>
      <c r="E61" s="2">
        <v>50</v>
      </c>
      <c r="F61" s="2">
        <v>2</v>
      </c>
      <c r="H61" s="4">
        <f t="shared" si="0"/>
        <v>25</v>
      </c>
      <c r="I61" s="2" t="s">
        <v>236</v>
      </c>
      <c r="J61" s="2" t="s">
        <v>34</v>
      </c>
      <c r="K61" s="2" t="s">
        <v>34</v>
      </c>
      <c r="L61" s="2" t="s">
        <v>34</v>
      </c>
      <c r="M61" s="2">
        <v>2</v>
      </c>
      <c r="N61" s="2" t="s">
        <v>34</v>
      </c>
      <c r="O61" s="2" t="s">
        <v>34</v>
      </c>
    </row>
    <row r="62" spans="1:15" x14ac:dyDescent="0.25">
      <c r="A62" s="1" t="s">
        <v>200</v>
      </c>
      <c r="B62" s="2">
        <v>6</v>
      </c>
      <c r="D62" s="2" t="s">
        <v>34</v>
      </c>
      <c r="E62" s="2">
        <v>56</v>
      </c>
      <c r="F62" s="2">
        <v>2</v>
      </c>
      <c r="H62" s="4">
        <f t="shared" si="0"/>
        <v>28</v>
      </c>
      <c r="I62" s="2" t="s">
        <v>235</v>
      </c>
      <c r="J62" s="2" t="s">
        <v>34</v>
      </c>
      <c r="K62" s="2" t="s">
        <v>34</v>
      </c>
      <c r="L62" s="2" t="s">
        <v>34</v>
      </c>
      <c r="M62" s="2">
        <v>2</v>
      </c>
      <c r="N62" s="2" t="s">
        <v>34</v>
      </c>
      <c r="O62" s="2" t="s">
        <v>34</v>
      </c>
    </row>
    <row r="63" spans="1:15" x14ac:dyDescent="0.25">
      <c r="A63" s="1" t="s">
        <v>190</v>
      </c>
      <c r="B63" s="2">
        <v>46</v>
      </c>
      <c r="C63" s="2">
        <v>1</v>
      </c>
      <c r="D63" s="2">
        <v>3</v>
      </c>
      <c r="E63" s="2">
        <v>176</v>
      </c>
      <c r="F63" s="2">
        <v>6</v>
      </c>
      <c r="H63" s="4">
        <f t="shared" si="0"/>
        <v>29.333333333333332</v>
      </c>
      <c r="I63" s="2" t="s">
        <v>52</v>
      </c>
      <c r="J63" s="2" t="s">
        <v>34</v>
      </c>
      <c r="K63" s="2" t="s">
        <v>34</v>
      </c>
      <c r="L63" s="2">
        <v>2</v>
      </c>
      <c r="M63" s="2">
        <v>3</v>
      </c>
      <c r="N63" s="2">
        <v>1</v>
      </c>
      <c r="O63" s="2" t="s">
        <v>34</v>
      </c>
    </row>
    <row r="64" spans="1:15" x14ac:dyDescent="0.25">
      <c r="A64" s="3" t="s">
        <v>285</v>
      </c>
      <c r="B64" s="2">
        <v>7</v>
      </c>
      <c r="D64" s="2">
        <v>1</v>
      </c>
      <c r="E64" s="2">
        <v>30</v>
      </c>
      <c r="F64" s="2">
        <v>1</v>
      </c>
      <c r="H64" s="4">
        <f t="shared" si="0"/>
        <v>30</v>
      </c>
      <c r="I64" s="2" t="s">
        <v>289</v>
      </c>
      <c r="J64" s="2" t="s">
        <v>34</v>
      </c>
      <c r="K64" s="2" t="s">
        <v>34</v>
      </c>
      <c r="L64" s="2" t="s">
        <v>34</v>
      </c>
      <c r="M64" s="2" t="s">
        <v>34</v>
      </c>
      <c r="N64" s="2">
        <v>1</v>
      </c>
      <c r="O64" s="2" t="s">
        <v>34</v>
      </c>
    </row>
    <row r="65" spans="1:15" x14ac:dyDescent="0.25">
      <c r="A65" s="1" t="s">
        <v>189</v>
      </c>
      <c r="B65" s="2">
        <v>8</v>
      </c>
      <c r="D65" s="2" t="s">
        <v>34</v>
      </c>
      <c r="E65" s="2">
        <v>35</v>
      </c>
      <c r="F65" s="2">
        <v>1</v>
      </c>
      <c r="H65" s="4">
        <f t="shared" si="0"/>
        <v>35</v>
      </c>
      <c r="I65" s="2" t="s">
        <v>231</v>
      </c>
      <c r="J65" s="2" t="s">
        <v>34</v>
      </c>
      <c r="K65" s="2" t="s">
        <v>34</v>
      </c>
      <c r="L65" s="2" t="s">
        <v>34</v>
      </c>
      <c r="M65" s="2">
        <v>1</v>
      </c>
      <c r="N65" s="2" t="s">
        <v>34</v>
      </c>
      <c r="O65" s="2" t="s">
        <v>34</v>
      </c>
    </row>
    <row r="66" spans="1:15" x14ac:dyDescent="0.25">
      <c r="A66" s="1" t="s">
        <v>183</v>
      </c>
      <c r="B66" s="2">
        <v>35</v>
      </c>
      <c r="C66" s="2">
        <v>3</v>
      </c>
      <c r="D66" s="2">
        <v>3</v>
      </c>
      <c r="E66" s="2">
        <v>147</v>
      </c>
      <c r="F66" s="2">
        <v>4</v>
      </c>
      <c r="H66" s="4">
        <f t="shared" si="0"/>
        <v>36.75</v>
      </c>
      <c r="I66" s="2" t="s">
        <v>309</v>
      </c>
      <c r="J66" s="2" t="s">
        <v>34</v>
      </c>
      <c r="K66" s="2" t="s">
        <v>34</v>
      </c>
      <c r="L66" s="2" t="s">
        <v>34</v>
      </c>
      <c r="M66" s="2">
        <v>1</v>
      </c>
      <c r="N66" s="2">
        <v>3</v>
      </c>
      <c r="O66" s="2" t="s">
        <v>34</v>
      </c>
    </row>
    <row r="67" spans="1:15" x14ac:dyDescent="0.25">
      <c r="A67" s="1" t="s">
        <v>195</v>
      </c>
      <c r="B67" s="2">
        <v>45</v>
      </c>
      <c r="D67" s="2" t="s">
        <v>34</v>
      </c>
      <c r="E67" s="2">
        <v>273</v>
      </c>
      <c r="F67" s="2">
        <v>7</v>
      </c>
      <c r="H67" s="4">
        <f t="shared" si="0"/>
        <v>39</v>
      </c>
      <c r="I67" s="2" t="s">
        <v>52</v>
      </c>
      <c r="J67" s="2" t="s">
        <v>34</v>
      </c>
      <c r="K67" s="2" t="s">
        <v>34</v>
      </c>
      <c r="L67" s="2" t="s">
        <v>34</v>
      </c>
      <c r="M67" s="2">
        <v>5</v>
      </c>
      <c r="N67" s="2">
        <v>1</v>
      </c>
      <c r="O67" s="2">
        <v>1</v>
      </c>
    </row>
    <row r="68" spans="1:15" x14ac:dyDescent="0.25">
      <c r="A68" s="1" t="s">
        <v>130</v>
      </c>
      <c r="B68" s="2">
        <v>9</v>
      </c>
      <c r="D68" s="2" t="s">
        <v>34</v>
      </c>
      <c r="E68" s="2">
        <v>41</v>
      </c>
      <c r="F68" s="2">
        <v>1</v>
      </c>
      <c r="H68" s="4">
        <f t="shared" si="0"/>
        <v>41</v>
      </c>
      <c r="I68" s="2" t="s">
        <v>289</v>
      </c>
      <c r="J68" s="2" t="s">
        <v>34</v>
      </c>
      <c r="K68" s="2" t="s">
        <v>34</v>
      </c>
      <c r="L68" s="2" t="s">
        <v>34</v>
      </c>
      <c r="M68" s="2">
        <v>1</v>
      </c>
      <c r="N68" s="2" t="s">
        <v>34</v>
      </c>
      <c r="O68" s="2" t="s">
        <v>34</v>
      </c>
    </row>
    <row r="69" spans="1:15" x14ac:dyDescent="0.25">
      <c r="A69" s="1" t="s">
        <v>228</v>
      </c>
      <c r="B69" s="2">
        <v>20</v>
      </c>
      <c r="D69" s="2">
        <v>1</v>
      </c>
      <c r="E69" s="2">
        <v>83</v>
      </c>
      <c r="F69" s="2">
        <v>2</v>
      </c>
      <c r="H69" s="4">
        <f t="shared" si="0"/>
        <v>41.5</v>
      </c>
      <c r="I69" s="2" t="s">
        <v>263</v>
      </c>
      <c r="J69" s="2" t="s">
        <v>34</v>
      </c>
      <c r="K69" s="2" t="s">
        <v>34</v>
      </c>
      <c r="L69" s="2" t="s">
        <v>34</v>
      </c>
      <c r="M69" s="2">
        <v>1</v>
      </c>
      <c r="N69" s="2">
        <v>1</v>
      </c>
      <c r="O69" s="2" t="s">
        <v>34</v>
      </c>
    </row>
    <row r="70" spans="1:15" x14ac:dyDescent="0.25">
      <c r="A70" s="1" t="s">
        <v>197</v>
      </c>
      <c r="B70" s="2">
        <v>1</v>
      </c>
      <c r="D70" s="2" t="s">
        <v>34</v>
      </c>
      <c r="E70" s="2">
        <v>12</v>
      </c>
      <c r="F70" s="2" t="s">
        <v>34</v>
      </c>
      <c r="H70" s="4" t="s">
        <v>34</v>
      </c>
      <c r="I70" s="2" t="s">
        <v>34</v>
      </c>
      <c r="J70" s="2" t="s">
        <v>34</v>
      </c>
      <c r="K70" s="2" t="s">
        <v>34</v>
      </c>
      <c r="L70" s="2" t="s">
        <v>34</v>
      </c>
      <c r="M70" s="2" t="s">
        <v>34</v>
      </c>
      <c r="N70" s="2" t="s">
        <v>34</v>
      </c>
      <c r="O70" s="2" t="s">
        <v>34</v>
      </c>
    </row>
    <row r="71" spans="1:15" s="12" customFormat="1" x14ac:dyDescent="0.25">
      <c r="A71" s="1" t="s">
        <v>393</v>
      </c>
      <c r="B71" s="2">
        <v>8</v>
      </c>
      <c r="C71" s="2"/>
      <c r="D71" s="2" t="s">
        <v>34</v>
      </c>
      <c r="E71" s="2">
        <v>38</v>
      </c>
      <c r="F71" s="2" t="s">
        <v>34</v>
      </c>
      <c r="G71" s="3"/>
      <c r="H71" s="4" t="s">
        <v>34</v>
      </c>
      <c r="I71" s="2" t="s">
        <v>34</v>
      </c>
      <c r="J71" s="2" t="s">
        <v>34</v>
      </c>
      <c r="K71" s="2" t="s">
        <v>34</v>
      </c>
      <c r="L71" s="2" t="s">
        <v>34</v>
      </c>
      <c r="M71" s="2" t="s">
        <v>34</v>
      </c>
      <c r="N71" s="2" t="s">
        <v>34</v>
      </c>
      <c r="O71" s="2" t="s">
        <v>34</v>
      </c>
    </row>
    <row r="72" spans="1:15" s="12" customForma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x14ac:dyDescent="0.25">
      <c r="B73" s="2">
        <f>SUM(B51:B71)</f>
        <v>396</v>
      </c>
      <c r="C73" s="2">
        <f t="shared" ref="C73:F73" si="1">SUM(C51:C71)</f>
        <v>14</v>
      </c>
      <c r="D73" s="2">
        <f t="shared" si="1"/>
        <v>41</v>
      </c>
      <c r="E73" s="37">
        <f t="shared" si="1"/>
        <v>1576</v>
      </c>
      <c r="F73" s="37">
        <f t="shared" si="1"/>
        <v>73</v>
      </c>
      <c r="J73" s="2">
        <f>SUM(J51:J72)</f>
        <v>1</v>
      </c>
      <c r="L73" s="2">
        <f>SUM(L51:L72)</f>
        <v>18</v>
      </c>
      <c r="M73" s="2">
        <f>SUM(M51:M72)</f>
        <v>39</v>
      </c>
      <c r="N73" s="2">
        <f>SUM(N51:N72)</f>
        <v>15</v>
      </c>
      <c r="O73" s="2">
        <f>SUM(O51:O72)</f>
        <v>1</v>
      </c>
    </row>
    <row r="74" spans="1:15" x14ac:dyDescent="0.25">
      <c r="L74" s="6">
        <f>SUM(L73:O73)</f>
        <v>73</v>
      </c>
    </row>
  </sheetData>
  <sortState xmlns:xlrd2="http://schemas.microsoft.com/office/spreadsheetml/2017/richdata2" ref="A4:O30">
    <sortCondition descending="1" ref="I4:I30"/>
  </sortState>
  <phoneticPr fontId="18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&amp;CSDCC   &amp;"-,Bold Italic"4th Grade&amp;"-,Regular"   2021/2022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1E6DA-44C3-4C0C-B96C-8597ED6C9DAB}">
  <dimension ref="A1:AN54"/>
  <sheetViews>
    <sheetView workbookViewId="0">
      <pane ySplit="3" topLeftCell="A24" activePane="bottomLeft" state="frozen"/>
      <selection pane="bottomLeft" activeCell="V33" sqref="V33"/>
    </sheetView>
  </sheetViews>
  <sheetFormatPr defaultRowHeight="15" x14ac:dyDescent="0.25"/>
  <cols>
    <col min="1" max="1" width="7" style="12" customWidth="1"/>
    <col min="2" max="7" width="7.5703125" customWidth="1"/>
    <col min="8" max="8" width="9.28515625" customWidth="1"/>
    <col min="9" max="15" width="7.5703125" customWidth="1"/>
    <col min="16" max="16" width="8.5703125" customWidth="1"/>
    <col min="17" max="17" width="7.5703125" customWidth="1"/>
    <col min="18" max="35" width="7.5703125" style="12" customWidth="1"/>
    <col min="36" max="36" width="7.140625" customWidth="1"/>
    <col min="37" max="37" width="7.140625" style="13" customWidth="1"/>
    <col min="38" max="38" width="7.140625" style="22" customWidth="1"/>
    <col min="39" max="39" width="7.140625" style="13" customWidth="1"/>
  </cols>
  <sheetData>
    <row r="1" spans="1:40" x14ac:dyDescent="0.25">
      <c r="B1" s="21" t="s">
        <v>112</v>
      </c>
      <c r="E1" s="23"/>
      <c r="G1" s="23"/>
      <c r="H1" s="23"/>
      <c r="I1" s="23"/>
      <c r="K1" s="23"/>
      <c r="M1" s="23"/>
      <c r="O1" s="23"/>
      <c r="P1" s="1"/>
      <c r="Q1" s="23"/>
      <c r="R1" s="24"/>
    </row>
    <row r="2" spans="1:40" x14ac:dyDescent="0.25">
      <c r="A2" s="12" t="s">
        <v>83</v>
      </c>
      <c r="B2" s="1" t="s">
        <v>186</v>
      </c>
      <c r="D2" s="1" t="s">
        <v>249</v>
      </c>
      <c r="F2" s="1" t="s">
        <v>190</v>
      </c>
      <c r="H2" s="1" t="s">
        <v>192</v>
      </c>
      <c r="J2" s="1" t="s">
        <v>47</v>
      </c>
      <c r="L2" s="1" t="s">
        <v>194</v>
      </c>
      <c r="N2" s="1" t="s">
        <v>200</v>
      </c>
      <c r="P2" s="1" t="s">
        <v>197</v>
      </c>
      <c r="R2" s="1" t="s">
        <v>199</v>
      </c>
      <c r="T2" s="3" t="s">
        <v>233</v>
      </c>
      <c r="V2" s="3" t="s">
        <v>228</v>
      </c>
      <c r="X2" s="3" t="s">
        <v>259</v>
      </c>
      <c r="Z2" s="3" t="s">
        <v>284</v>
      </c>
      <c r="AB2" s="3" t="s">
        <v>136</v>
      </c>
      <c r="AD2" s="3" t="s">
        <v>142</v>
      </c>
      <c r="AF2" s="3" t="s">
        <v>132</v>
      </c>
      <c r="AH2" s="3" t="s">
        <v>131</v>
      </c>
      <c r="AI2" s="3"/>
      <c r="AJ2" s="3"/>
      <c r="AK2" s="3" t="s">
        <v>172</v>
      </c>
      <c r="AL2" s="3" t="s">
        <v>173</v>
      </c>
      <c r="AM2" s="25" t="s">
        <v>174</v>
      </c>
    </row>
    <row r="3" spans="1:40" x14ac:dyDescent="0.25">
      <c r="C3" s="1" t="s">
        <v>187</v>
      </c>
      <c r="E3" s="1" t="s">
        <v>189</v>
      </c>
      <c r="G3" s="1" t="s">
        <v>191</v>
      </c>
      <c r="I3" s="1" t="s">
        <v>193</v>
      </c>
      <c r="K3" s="1" t="s">
        <v>393</v>
      </c>
      <c r="M3" s="1" t="s">
        <v>195</v>
      </c>
      <c r="O3" s="1" t="s">
        <v>196</v>
      </c>
      <c r="Q3" s="1" t="s">
        <v>198</v>
      </c>
      <c r="S3" s="3" t="s">
        <v>130</v>
      </c>
      <c r="U3" s="3" t="s">
        <v>164</v>
      </c>
      <c r="W3" s="3" t="s">
        <v>183</v>
      </c>
      <c r="Y3" s="3" t="s">
        <v>285</v>
      </c>
      <c r="AA3" s="3" t="s">
        <v>290</v>
      </c>
      <c r="AC3" s="3" t="s">
        <v>139</v>
      </c>
      <c r="AE3" s="3" t="s">
        <v>133</v>
      </c>
      <c r="AG3" s="3" t="s">
        <v>305</v>
      </c>
      <c r="AH3" s="3"/>
      <c r="AI3" s="3"/>
      <c r="AJ3" s="3"/>
      <c r="AK3" s="3"/>
      <c r="AL3" s="3"/>
      <c r="AM3" s="3"/>
    </row>
    <row r="4" spans="1:40" x14ac:dyDescent="0.25">
      <c r="A4" s="3">
        <v>1</v>
      </c>
      <c r="B4" s="27" t="s">
        <v>244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P4" s="23"/>
      <c r="Q4" s="23"/>
      <c r="S4" s="23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3"/>
      <c r="AF4" s="24"/>
      <c r="AG4" s="24"/>
      <c r="AH4" s="24"/>
      <c r="AI4" s="24"/>
      <c r="AJ4" s="24"/>
      <c r="AK4" s="24"/>
      <c r="AL4" s="24"/>
      <c r="AM4" s="24"/>
    </row>
    <row r="5" spans="1:40" x14ac:dyDescent="0.25">
      <c r="A5" s="3">
        <v>2</v>
      </c>
      <c r="B5" s="23">
        <v>1</v>
      </c>
      <c r="C5" s="23">
        <v>33</v>
      </c>
      <c r="D5" s="23">
        <v>3</v>
      </c>
      <c r="E5" s="23">
        <v>11</v>
      </c>
      <c r="F5" s="23">
        <v>4</v>
      </c>
      <c r="G5" s="23">
        <v>0</v>
      </c>
      <c r="H5" s="23">
        <v>4</v>
      </c>
      <c r="I5" s="23">
        <v>7</v>
      </c>
      <c r="J5" s="26">
        <v>8</v>
      </c>
      <c r="K5" s="23">
        <v>5</v>
      </c>
      <c r="L5" s="23">
        <v>0</v>
      </c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3"/>
      <c r="AF5" s="23"/>
      <c r="AG5" s="23"/>
      <c r="AH5" s="23"/>
      <c r="AI5" s="23"/>
      <c r="AJ5" s="3">
        <f t="shared" ref="AJ5:AJ18" si="0">SUM(B5:AH5)</f>
        <v>76</v>
      </c>
      <c r="AK5" s="3">
        <v>18</v>
      </c>
      <c r="AL5" s="3">
        <f>AJ5+AK5</f>
        <v>94</v>
      </c>
      <c r="AM5" s="2">
        <v>10</v>
      </c>
    </row>
    <row r="6" spans="1:40" x14ac:dyDescent="0.25">
      <c r="A6" s="3">
        <v>3</v>
      </c>
      <c r="B6" s="27" t="s">
        <v>175</v>
      </c>
      <c r="C6" s="27" t="s">
        <v>175</v>
      </c>
      <c r="E6" s="23"/>
      <c r="F6" s="27" t="s">
        <v>175</v>
      </c>
      <c r="G6" s="27" t="s">
        <v>175</v>
      </c>
      <c r="H6" s="27" t="s">
        <v>175</v>
      </c>
      <c r="I6" s="24"/>
      <c r="K6" s="23"/>
      <c r="L6" s="3"/>
      <c r="M6" s="27" t="s">
        <v>175</v>
      </c>
      <c r="N6" s="27" t="s">
        <v>175</v>
      </c>
      <c r="O6" s="27" t="s">
        <v>175</v>
      </c>
      <c r="P6" s="27" t="s">
        <v>175</v>
      </c>
      <c r="Q6" s="27" t="s">
        <v>175</v>
      </c>
      <c r="R6" s="27" t="s">
        <v>175</v>
      </c>
      <c r="U6" s="23"/>
      <c r="V6" s="23"/>
      <c r="W6" s="23"/>
      <c r="X6" s="23"/>
      <c r="Y6" s="23"/>
      <c r="Z6" s="23"/>
      <c r="AA6" s="23"/>
      <c r="AB6" s="23"/>
      <c r="AC6" s="23"/>
      <c r="AD6" s="23"/>
      <c r="AE6" s="3"/>
      <c r="AF6" s="23"/>
      <c r="AG6" s="23"/>
      <c r="AH6" s="23"/>
      <c r="AI6" s="23"/>
      <c r="AJ6" s="3">
        <f t="shared" si="0"/>
        <v>0</v>
      </c>
      <c r="AK6" s="3"/>
      <c r="AL6" s="3"/>
      <c r="AM6" s="2"/>
    </row>
    <row r="7" spans="1:40" x14ac:dyDescent="0.25">
      <c r="A7" s="3">
        <v>4</v>
      </c>
      <c r="B7" s="23">
        <v>4</v>
      </c>
      <c r="C7" s="23">
        <v>19</v>
      </c>
      <c r="F7" s="23">
        <v>23</v>
      </c>
      <c r="H7" s="27" t="s">
        <v>175</v>
      </c>
      <c r="I7" s="27"/>
      <c r="J7" s="27"/>
      <c r="M7" s="26">
        <v>23</v>
      </c>
      <c r="N7" s="23">
        <v>12</v>
      </c>
      <c r="O7" s="23">
        <v>0</v>
      </c>
      <c r="P7" s="27"/>
      <c r="Q7" s="27"/>
      <c r="R7" s="23">
        <v>5</v>
      </c>
      <c r="S7" s="23">
        <v>1</v>
      </c>
      <c r="T7" s="23">
        <v>21</v>
      </c>
      <c r="U7" s="23"/>
      <c r="V7" s="23"/>
      <c r="W7" s="23"/>
      <c r="X7" s="23"/>
      <c r="Y7" s="23"/>
      <c r="Z7" s="23"/>
      <c r="AA7" s="23"/>
      <c r="AB7" s="23"/>
      <c r="AC7" s="23"/>
      <c r="AD7" s="23"/>
      <c r="AE7" s="3"/>
      <c r="AF7" s="23"/>
      <c r="AG7" s="23"/>
      <c r="AH7" s="23"/>
      <c r="AI7" s="23"/>
      <c r="AJ7" s="3">
        <f t="shared" si="0"/>
        <v>108</v>
      </c>
      <c r="AK7" s="3">
        <v>21</v>
      </c>
      <c r="AL7" s="3">
        <f t="shared" ref="AL7" si="1">AJ7+AK7</f>
        <v>129</v>
      </c>
      <c r="AM7" s="2">
        <v>8</v>
      </c>
    </row>
    <row r="8" spans="1:40" x14ac:dyDescent="0.25">
      <c r="A8" s="3">
        <v>5</v>
      </c>
      <c r="B8" s="23"/>
      <c r="C8" s="23">
        <v>5</v>
      </c>
      <c r="F8" s="23">
        <v>5</v>
      </c>
      <c r="H8" s="27"/>
      <c r="I8" s="27"/>
      <c r="J8" s="27"/>
      <c r="M8" s="23">
        <v>3</v>
      </c>
      <c r="N8" s="23">
        <v>0</v>
      </c>
      <c r="O8" s="23"/>
      <c r="P8" s="27"/>
      <c r="Q8" s="23">
        <v>0</v>
      </c>
      <c r="R8" s="23"/>
      <c r="S8" s="26">
        <v>13</v>
      </c>
      <c r="T8" s="27" t="s">
        <v>175</v>
      </c>
      <c r="U8" s="23">
        <v>14</v>
      </c>
      <c r="V8" s="23">
        <v>0</v>
      </c>
      <c r="W8" s="23">
        <v>10</v>
      </c>
      <c r="X8" s="27" t="s">
        <v>175</v>
      </c>
      <c r="Z8" s="27"/>
      <c r="AA8" s="27"/>
      <c r="AB8" s="27"/>
      <c r="AC8" s="27"/>
      <c r="AD8" s="27"/>
      <c r="AE8" s="27"/>
      <c r="AF8" s="23"/>
      <c r="AG8" s="23"/>
      <c r="AH8" s="23"/>
      <c r="AI8" s="23"/>
      <c r="AJ8" s="3">
        <f t="shared" si="0"/>
        <v>50</v>
      </c>
      <c r="AK8" s="3">
        <v>10</v>
      </c>
      <c r="AL8" s="3">
        <f t="shared" ref="AL8:AL9" si="2">AJ8+AK8</f>
        <v>60</v>
      </c>
      <c r="AM8" s="2">
        <v>8</v>
      </c>
    </row>
    <row r="9" spans="1:40" x14ac:dyDescent="0.25">
      <c r="A9" s="19" t="s">
        <v>258</v>
      </c>
      <c r="B9" s="23"/>
      <c r="C9" s="23">
        <v>40</v>
      </c>
      <c r="D9" s="23"/>
      <c r="F9" s="26">
        <v>25</v>
      </c>
      <c r="H9" s="24"/>
      <c r="I9" s="24"/>
      <c r="J9" s="3"/>
      <c r="K9" s="3"/>
      <c r="L9" s="3"/>
      <c r="M9" s="23">
        <v>31</v>
      </c>
      <c r="N9" s="23">
        <v>6</v>
      </c>
      <c r="P9" s="3"/>
      <c r="Q9" s="3"/>
      <c r="S9" s="23">
        <v>7</v>
      </c>
      <c r="T9" s="23"/>
      <c r="U9" s="23">
        <v>29</v>
      </c>
      <c r="V9" s="23"/>
      <c r="W9" s="26">
        <v>67</v>
      </c>
      <c r="X9" s="23">
        <v>13</v>
      </c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3">
        <f t="shared" si="0"/>
        <v>218</v>
      </c>
      <c r="AK9" s="3">
        <v>20</v>
      </c>
      <c r="AL9" s="3">
        <f t="shared" si="2"/>
        <v>238</v>
      </c>
      <c r="AM9" s="2">
        <v>6</v>
      </c>
    </row>
    <row r="10" spans="1:40" x14ac:dyDescent="0.25">
      <c r="A10" s="3">
        <v>6</v>
      </c>
      <c r="B10" s="23">
        <v>81</v>
      </c>
      <c r="C10" s="23">
        <v>18</v>
      </c>
      <c r="D10" s="23"/>
      <c r="E10" s="23"/>
      <c r="F10" s="23">
        <v>15</v>
      </c>
      <c r="G10" s="27" t="s">
        <v>175</v>
      </c>
      <c r="H10" s="24"/>
      <c r="I10" s="24"/>
      <c r="J10" s="3"/>
      <c r="K10" s="3"/>
      <c r="L10" s="3"/>
      <c r="M10" s="3"/>
      <c r="N10" s="3">
        <v>11</v>
      </c>
      <c r="O10" s="3"/>
      <c r="P10" s="3"/>
      <c r="Q10" s="3"/>
      <c r="R10" s="23">
        <v>82</v>
      </c>
      <c r="S10" s="23"/>
      <c r="T10" s="23"/>
      <c r="U10" s="23"/>
      <c r="V10" s="23">
        <v>9</v>
      </c>
      <c r="X10" s="23">
        <v>1</v>
      </c>
      <c r="Y10" s="23">
        <v>6</v>
      </c>
      <c r="Z10" s="26">
        <v>0</v>
      </c>
      <c r="AA10" s="27" t="s">
        <v>175</v>
      </c>
      <c r="AC10" s="27"/>
      <c r="AD10" s="27"/>
      <c r="AE10" s="27"/>
      <c r="AF10" s="23"/>
      <c r="AG10" s="23"/>
      <c r="AH10" s="23"/>
      <c r="AI10" s="23"/>
      <c r="AJ10" s="3">
        <f t="shared" si="0"/>
        <v>223</v>
      </c>
      <c r="AK10" s="3">
        <v>21</v>
      </c>
      <c r="AL10" s="3">
        <f>AJ10+AK10</f>
        <v>244</v>
      </c>
      <c r="AM10" s="2">
        <v>8</v>
      </c>
    </row>
    <row r="11" spans="1:40" x14ac:dyDescent="0.25">
      <c r="A11" s="3">
        <v>7</v>
      </c>
      <c r="B11" s="23"/>
      <c r="C11" s="23">
        <v>3</v>
      </c>
      <c r="D11" s="23"/>
      <c r="E11" s="23"/>
      <c r="G11" s="24"/>
      <c r="H11" s="3">
        <v>0</v>
      </c>
      <c r="I11" s="24"/>
      <c r="J11" s="3"/>
      <c r="K11" s="3"/>
      <c r="L11" s="3"/>
      <c r="M11" s="3"/>
      <c r="N11" s="3">
        <v>5</v>
      </c>
      <c r="O11" s="3"/>
      <c r="P11" s="3"/>
      <c r="Q11" s="3"/>
      <c r="R11" s="23">
        <v>4</v>
      </c>
      <c r="S11" s="23">
        <v>4</v>
      </c>
      <c r="T11" s="23"/>
      <c r="U11" s="23"/>
      <c r="V11" s="23"/>
      <c r="W11" s="26">
        <v>19</v>
      </c>
      <c r="Y11" s="23">
        <v>0</v>
      </c>
      <c r="Z11" s="23"/>
      <c r="AA11" s="23">
        <v>0</v>
      </c>
      <c r="AB11" s="23">
        <v>4</v>
      </c>
      <c r="AC11" s="23">
        <v>27</v>
      </c>
      <c r="AD11" s="23">
        <v>5</v>
      </c>
      <c r="AF11" s="23"/>
      <c r="AG11" s="23"/>
      <c r="AH11" s="23"/>
      <c r="AI11" s="23"/>
      <c r="AJ11" s="3">
        <f t="shared" si="0"/>
        <v>71</v>
      </c>
      <c r="AK11" s="3">
        <v>17</v>
      </c>
      <c r="AL11" s="3">
        <f t="shared" ref="AL11:AL14" si="3">AJ11+AK11</f>
        <v>88</v>
      </c>
      <c r="AM11" s="2">
        <v>10</v>
      </c>
    </row>
    <row r="12" spans="1:40" x14ac:dyDescent="0.25">
      <c r="A12" s="3">
        <v>8</v>
      </c>
      <c r="B12" s="23"/>
      <c r="C12" s="23">
        <v>22</v>
      </c>
      <c r="D12" s="23"/>
      <c r="E12" s="23"/>
      <c r="F12" s="23">
        <v>0</v>
      </c>
      <c r="G12" s="24"/>
      <c r="H12" s="3">
        <v>12</v>
      </c>
      <c r="I12" s="24"/>
      <c r="J12" s="3"/>
      <c r="K12" s="3"/>
      <c r="L12" s="3"/>
      <c r="M12" s="3">
        <v>0</v>
      </c>
      <c r="N12" s="3">
        <v>17</v>
      </c>
      <c r="O12" s="3"/>
      <c r="P12" s="3"/>
      <c r="Q12" s="3"/>
      <c r="R12" s="23">
        <v>16</v>
      </c>
      <c r="S12" s="23">
        <v>12</v>
      </c>
      <c r="T12" s="23"/>
      <c r="U12" s="23"/>
      <c r="V12" s="23"/>
      <c r="W12" s="23">
        <v>0</v>
      </c>
      <c r="X12" s="23"/>
      <c r="Z12" s="23"/>
      <c r="AA12" s="26">
        <v>1</v>
      </c>
      <c r="AB12" s="23"/>
      <c r="AC12" s="23"/>
      <c r="AD12" s="23"/>
      <c r="AE12" s="23">
        <v>24</v>
      </c>
      <c r="AF12" s="23"/>
      <c r="AG12" s="23"/>
      <c r="AH12" s="23"/>
      <c r="AI12" s="23"/>
      <c r="AJ12" s="3">
        <f t="shared" si="0"/>
        <v>104</v>
      </c>
      <c r="AK12" s="3">
        <v>13</v>
      </c>
      <c r="AL12" s="3">
        <f t="shared" si="3"/>
        <v>117</v>
      </c>
      <c r="AM12" s="2">
        <v>9</v>
      </c>
    </row>
    <row r="13" spans="1:40" x14ac:dyDescent="0.25">
      <c r="A13" s="3" t="s">
        <v>311</v>
      </c>
      <c r="B13" s="23"/>
      <c r="C13" s="23"/>
      <c r="D13" s="23"/>
      <c r="E13" s="23"/>
      <c r="F13" s="23"/>
      <c r="G13" s="24"/>
      <c r="H13" s="3"/>
      <c r="I13" s="24"/>
      <c r="J13" s="3"/>
      <c r="K13" s="3"/>
      <c r="L13" s="3"/>
      <c r="M13" s="3"/>
      <c r="O13" s="3"/>
      <c r="P13" s="3"/>
      <c r="Q13" s="3"/>
      <c r="T13" s="23"/>
      <c r="U13" s="23"/>
      <c r="V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3">
        <f t="shared" si="0"/>
        <v>0</v>
      </c>
      <c r="AK13" s="23"/>
      <c r="AL13" s="23"/>
      <c r="AM13" s="23"/>
      <c r="AN13" s="23"/>
    </row>
    <row r="14" spans="1:40" x14ac:dyDescent="0.25">
      <c r="A14" s="3">
        <v>10</v>
      </c>
      <c r="B14" s="23"/>
      <c r="C14" s="23">
        <v>11</v>
      </c>
      <c r="D14" s="23"/>
      <c r="E14" s="23"/>
      <c r="F14" s="27" t="s">
        <v>175</v>
      </c>
      <c r="H14" s="26">
        <v>18</v>
      </c>
      <c r="J14" s="3"/>
      <c r="K14" s="3"/>
      <c r="L14" s="3"/>
      <c r="M14" s="3">
        <v>3</v>
      </c>
      <c r="N14" s="3">
        <v>14</v>
      </c>
      <c r="O14" s="26"/>
      <c r="P14" s="26"/>
      <c r="Q14" s="26"/>
      <c r="S14" s="26">
        <v>17</v>
      </c>
      <c r="U14" s="26"/>
      <c r="V14" s="26"/>
      <c r="W14" s="23">
        <v>12</v>
      </c>
      <c r="X14" s="23">
        <v>0</v>
      </c>
      <c r="Y14" s="26"/>
      <c r="Z14" s="26"/>
      <c r="AA14" s="23">
        <v>1</v>
      </c>
      <c r="AB14" s="26"/>
      <c r="AC14" s="26"/>
      <c r="AD14" s="26"/>
      <c r="AE14" s="23">
        <v>9</v>
      </c>
      <c r="AF14" s="23">
        <v>25</v>
      </c>
      <c r="AG14" s="23"/>
      <c r="AH14" s="23"/>
      <c r="AI14" s="26"/>
      <c r="AJ14" s="3">
        <f t="shared" si="0"/>
        <v>110</v>
      </c>
      <c r="AK14" s="3">
        <v>43</v>
      </c>
      <c r="AL14" s="3">
        <f t="shared" si="3"/>
        <v>153</v>
      </c>
      <c r="AM14" s="2">
        <v>8</v>
      </c>
    </row>
    <row r="15" spans="1:40" x14ac:dyDescent="0.25">
      <c r="A15" s="3">
        <v>11</v>
      </c>
      <c r="B15" s="23"/>
      <c r="C15" s="23">
        <v>23</v>
      </c>
      <c r="D15" s="23"/>
      <c r="E15" s="23"/>
      <c r="F15" s="23">
        <v>0</v>
      </c>
      <c r="G15" s="24"/>
      <c r="H15" s="26">
        <v>4</v>
      </c>
      <c r="I15" s="3"/>
      <c r="J15" s="3"/>
      <c r="K15" s="3"/>
      <c r="L15" s="3"/>
      <c r="M15" s="3">
        <v>2</v>
      </c>
      <c r="N15" s="3">
        <v>5</v>
      </c>
      <c r="O15" s="26"/>
      <c r="P15" s="26"/>
      <c r="Q15" s="26"/>
      <c r="S15" s="12">
        <v>0</v>
      </c>
      <c r="T15" s="26"/>
      <c r="U15" s="26"/>
      <c r="V15" s="26"/>
      <c r="W15" s="23">
        <v>14</v>
      </c>
      <c r="X15" s="23">
        <v>0</v>
      </c>
      <c r="Y15" s="26"/>
      <c r="Z15" s="26"/>
      <c r="AA15" s="23">
        <v>0</v>
      </c>
      <c r="AB15" s="26"/>
      <c r="AC15" s="26"/>
      <c r="AD15" s="26"/>
      <c r="AE15" s="23">
        <v>18</v>
      </c>
      <c r="AF15" s="23">
        <v>21</v>
      </c>
      <c r="AG15" s="23"/>
      <c r="AH15" s="23"/>
      <c r="AI15" s="26"/>
      <c r="AJ15" s="3">
        <f t="shared" si="0"/>
        <v>87</v>
      </c>
      <c r="AK15" s="3">
        <v>11</v>
      </c>
      <c r="AL15" s="3">
        <f>AJ15+AK15</f>
        <v>98</v>
      </c>
      <c r="AM15" s="2">
        <v>9</v>
      </c>
    </row>
    <row r="16" spans="1:40" x14ac:dyDescent="0.25">
      <c r="A16" s="19" t="s">
        <v>334</v>
      </c>
      <c r="B16" s="23"/>
      <c r="C16" s="23">
        <v>20</v>
      </c>
      <c r="D16" s="23"/>
      <c r="E16" s="23"/>
      <c r="F16" s="23"/>
      <c r="G16" s="24"/>
      <c r="H16" s="3"/>
      <c r="I16" s="3"/>
      <c r="J16" s="3"/>
      <c r="K16" s="3"/>
      <c r="L16" s="3"/>
      <c r="N16" s="26">
        <v>26</v>
      </c>
      <c r="P16" s="26"/>
      <c r="Q16" s="26"/>
      <c r="S16" s="26">
        <v>18</v>
      </c>
      <c r="T16" s="26"/>
      <c r="U16" s="26"/>
      <c r="V16" s="26"/>
      <c r="W16" s="23"/>
      <c r="X16" s="26"/>
      <c r="Y16" s="26"/>
      <c r="Z16" s="26"/>
      <c r="AA16" s="23"/>
      <c r="AB16" s="26"/>
      <c r="AC16" s="26"/>
      <c r="AD16" s="26"/>
      <c r="AE16" s="23">
        <v>10</v>
      </c>
      <c r="AF16" s="23">
        <v>19</v>
      </c>
      <c r="AG16" s="23"/>
      <c r="AH16" s="23"/>
      <c r="AI16" s="26"/>
      <c r="AJ16" s="3">
        <f t="shared" si="0"/>
        <v>93</v>
      </c>
      <c r="AK16" s="3">
        <v>7</v>
      </c>
      <c r="AL16" s="3">
        <f t="shared" ref="AL16" si="4">AJ16+AK16</f>
        <v>100</v>
      </c>
      <c r="AM16" s="2">
        <v>3</v>
      </c>
    </row>
    <row r="17" spans="1:39" x14ac:dyDescent="0.25">
      <c r="A17" s="3">
        <v>12</v>
      </c>
      <c r="B17" s="23"/>
      <c r="C17" s="23">
        <v>0</v>
      </c>
      <c r="D17" s="23"/>
      <c r="E17" s="23"/>
      <c r="F17" s="23">
        <v>27</v>
      </c>
      <c r="G17" s="24"/>
      <c r="H17" s="27" t="s">
        <v>175</v>
      </c>
      <c r="J17" s="3"/>
      <c r="K17" s="3"/>
      <c r="L17" s="3"/>
      <c r="M17" s="3">
        <v>6</v>
      </c>
      <c r="N17" s="3">
        <v>4</v>
      </c>
      <c r="P17" s="26"/>
      <c r="Q17" s="26">
        <v>18</v>
      </c>
      <c r="S17" s="3">
        <v>1</v>
      </c>
      <c r="T17" s="26"/>
      <c r="U17" s="26"/>
      <c r="V17" s="26"/>
      <c r="W17" s="23">
        <v>0</v>
      </c>
      <c r="X17" s="27" t="s">
        <v>175</v>
      </c>
      <c r="Y17" s="26"/>
      <c r="Z17" s="26"/>
      <c r="AA17" s="23">
        <v>1</v>
      </c>
      <c r="AC17" s="26"/>
      <c r="AD17" s="26"/>
      <c r="AE17" s="26"/>
      <c r="AF17" s="23">
        <v>58</v>
      </c>
      <c r="AG17" s="23">
        <v>26</v>
      </c>
      <c r="AH17" s="23"/>
      <c r="AI17" s="26"/>
      <c r="AJ17" s="3">
        <f t="shared" si="0"/>
        <v>141</v>
      </c>
      <c r="AK17" s="3">
        <v>11</v>
      </c>
      <c r="AL17" s="3">
        <f t="shared" ref="AL17" si="5">AJ17+AK17</f>
        <v>152</v>
      </c>
      <c r="AM17" s="2">
        <v>9</v>
      </c>
    </row>
    <row r="18" spans="1:39" x14ac:dyDescent="0.25">
      <c r="A18" s="3">
        <v>13</v>
      </c>
      <c r="B18" s="23"/>
      <c r="C18" s="23">
        <v>4</v>
      </c>
      <c r="D18" s="23"/>
      <c r="E18" s="23"/>
      <c r="F18" s="23">
        <v>0</v>
      </c>
      <c r="G18" s="24"/>
      <c r="H18" s="3"/>
      <c r="I18" s="3"/>
      <c r="J18" s="3"/>
      <c r="K18" s="3"/>
      <c r="L18" s="3"/>
      <c r="M18" s="3">
        <v>8</v>
      </c>
      <c r="N18" s="3">
        <v>3</v>
      </c>
      <c r="P18" s="26"/>
      <c r="Q18" s="3">
        <v>19</v>
      </c>
      <c r="S18" s="3">
        <v>13</v>
      </c>
      <c r="T18" s="26"/>
      <c r="U18" s="26"/>
      <c r="V18" s="26"/>
      <c r="W18" s="26"/>
      <c r="X18" s="26"/>
      <c r="Y18" s="26"/>
      <c r="Z18" s="26"/>
      <c r="AA18" s="26">
        <v>4</v>
      </c>
      <c r="AB18" s="23">
        <v>0</v>
      </c>
      <c r="AC18" s="23">
        <v>41</v>
      </c>
      <c r="AD18" s="26"/>
      <c r="AE18" s="26"/>
      <c r="AF18" s="23">
        <v>6</v>
      </c>
      <c r="AH18" s="23">
        <v>6</v>
      </c>
      <c r="AI18" s="26"/>
      <c r="AJ18" s="3">
        <f t="shared" si="0"/>
        <v>104</v>
      </c>
      <c r="AK18" s="3">
        <v>22</v>
      </c>
      <c r="AL18" s="3">
        <f t="shared" ref="AL18" si="6">AJ18+AK18</f>
        <v>126</v>
      </c>
      <c r="AM18" s="2">
        <v>10</v>
      </c>
    </row>
    <row r="19" spans="1:39" x14ac:dyDescent="0.25">
      <c r="A19" s="3"/>
      <c r="B19" s="23"/>
      <c r="C19" s="23"/>
      <c r="D19" s="23"/>
      <c r="E19" s="23"/>
      <c r="F19" s="23"/>
      <c r="G19" s="24"/>
      <c r="H19" s="3"/>
      <c r="I19" s="3"/>
      <c r="J19" s="3"/>
      <c r="K19" s="3"/>
      <c r="L19" s="3"/>
      <c r="M19" s="26"/>
      <c r="N19" s="26"/>
      <c r="O19" s="26"/>
      <c r="P19" s="26"/>
      <c r="Q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3"/>
      <c r="AK19" s="28"/>
      <c r="AL19" s="28"/>
      <c r="AM19" s="28"/>
    </row>
    <row r="20" spans="1:39" x14ac:dyDescent="0.25">
      <c r="A20" s="3"/>
      <c r="B20" s="3">
        <f t="shared" ref="B20:AH20" si="7">SUM(B4:B18)</f>
        <v>86</v>
      </c>
      <c r="C20" s="3">
        <f t="shared" si="7"/>
        <v>198</v>
      </c>
      <c r="D20" s="3">
        <f t="shared" si="7"/>
        <v>3</v>
      </c>
      <c r="E20" s="3">
        <f t="shared" si="7"/>
        <v>11</v>
      </c>
      <c r="F20" s="3">
        <f t="shared" si="7"/>
        <v>99</v>
      </c>
      <c r="G20" s="3">
        <f t="shared" si="7"/>
        <v>0</v>
      </c>
      <c r="H20" s="3">
        <f t="shared" si="7"/>
        <v>38</v>
      </c>
      <c r="I20" s="3">
        <f t="shared" si="7"/>
        <v>7</v>
      </c>
      <c r="J20" s="3">
        <f t="shared" si="7"/>
        <v>8</v>
      </c>
      <c r="K20" s="3">
        <f t="shared" si="7"/>
        <v>5</v>
      </c>
      <c r="L20" s="3">
        <f t="shared" si="7"/>
        <v>0</v>
      </c>
      <c r="M20" s="3">
        <f t="shared" si="7"/>
        <v>76</v>
      </c>
      <c r="N20" s="3">
        <f t="shared" si="7"/>
        <v>103</v>
      </c>
      <c r="O20" s="3">
        <f t="shared" si="7"/>
        <v>0</v>
      </c>
      <c r="P20" s="3">
        <f t="shared" si="7"/>
        <v>0</v>
      </c>
      <c r="Q20" s="3">
        <f t="shared" si="7"/>
        <v>37</v>
      </c>
      <c r="R20" s="3">
        <f t="shared" si="7"/>
        <v>107</v>
      </c>
      <c r="S20" s="3">
        <f t="shared" si="7"/>
        <v>86</v>
      </c>
      <c r="T20" s="3">
        <f t="shared" si="7"/>
        <v>21</v>
      </c>
      <c r="U20" s="3">
        <f t="shared" si="7"/>
        <v>43</v>
      </c>
      <c r="V20" s="3">
        <f t="shared" si="7"/>
        <v>9</v>
      </c>
      <c r="W20" s="3">
        <f t="shared" si="7"/>
        <v>122</v>
      </c>
      <c r="X20" s="3">
        <f t="shared" si="7"/>
        <v>14</v>
      </c>
      <c r="Y20" s="3">
        <f t="shared" si="7"/>
        <v>6</v>
      </c>
      <c r="Z20" s="3">
        <f t="shared" si="7"/>
        <v>0</v>
      </c>
      <c r="AA20" s="3">
        <f t="shared" si="7"/>
        <v>7</v>
      </c>
      <c r="AB20" s="3">
        <f t="shared" si="7"/>
        <v>4</v>
      </c>
      <c r="AC20" s="3">
        <f t="shared" si="7"/>
        <v>68</v>
      </c>
      <c r="AD20" s="3">
        <f t="shared" si="7"/>
        <v>5</v>
      </c>
      <c r="AE20" s="3">
        <f t="shared" si="7"/>
        <v>61</v>
      </c>
      <c r="AF20" s="3">
        <f t="shared" si="7"/>
        <v>129</v>
      </c>
      <c r="AG20" s="3">
        <f t="shared" si="7"/>
        <v>26</v>
      </c>
      <c r="AH20" s="3">
        <f t="shared" si="7"/>
        <v>6</v>
      </c>
      <c r="AI20" s="3"/>
      <c r="AJ20" s="3">
        <f>SUM(AJ4:AJ18)</f>
        <v>1385</v>
      </c>
      <c r="AK20" s="3">
        <f t="shared" ref="AK20:AM20" si="8">SUM(AK4:AK18)</f>
        <v>214</v>
      </c>
      <c r="AL20" s="43">
        <f>SUM(AL4:AL18)</f>
        <v>1599</v>
      </c>
      <c r="AM20" s="37">
        <f t="shared" si="8"/>
        <v>98</v>
      </c>
    </row>
    <row r="21" spans="1:39" x14ac:dyDescent="0.25">
      <c r="A21" s="3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1"/>
      <c r="AK21" s="2"/>
      <c r="AL21" s="2"/>
      <c r="AM21" s="2"/>
    </row>
    <row r="22" spans="1:39" x14ac:dyDescent="0.25">
      <c r="A22" s="1"/>
      <c r="B22" s="14" t="s">
        <v>345</v>
      </c>
      <c r="D22" s="1"/>
      <c r="E22" s="1"/>
      <c r="F22" s="1"/>
      <c r="G22" s="1"/>
      <c r="H22" s="14" t="s">
        <v>344</v>
      </c>
      <c r="I22" s="1"/>
      <c r="J22" s="1"/>
      <c r="K22" s="1"/>
      <c r="L22" s="1"/>
      <c r="M22" s="1"/>
      <c r="N22" s="1"/>
      <c r="O22" s="1"/>
      <c r="P22" s="1"/>
      <c r="Q22" s="14" t="s">
        <v>344</v>
      </c>
      <c r="S22" s="3"/>
      <c r="T22" s="3"/>
      <c r="U22" s="3"/>
      <c r="V22" s="3"/>
      <c r="W22" s="3"/>
      <c r="X22" s="14" t="s">
        <v>344</v>
      </c>
      <c r="Y22" s="3"/>
      <c r="Z22" s="3"/>
      <c r="AA22" s="14" t="s">
        <v>345</v>
      </c>
      <c r="AB22" s="3"/>
      <c r="AC22" s="3"/>
      <c r="AD22" s="3"/>
      <c r="AE22" s="3"/>
      <c r="AF22" s="3"/>
      <c r="AG22" s="3"/>
      <c r="AH22" s="3"/>
      <c r="AI22" s="3"/>
      <c r="AJ22" s="1"/>
      <c r="AK22" s="2"/>
      <c r="AL22" s="2"/>
      <c r="AM22" s="2"/>
    </row>
    <row r="23" spans="1:39" x14ac:dyDescent="0.25">
      <c r="A23" s="1"/>
    </row>
    <row r="24" spans="1:39" x14ac:dyDescent="0.25">
      <c r="A24" s="1"/>
      <c r="C24" s="13"/>
      <c r="D24" s="30" t="s">
        <v>177</v>
      </c>
      <c r="E24" s="13"/>
      <c r="G24" s="13"/>
    </row>
    <row r="25" spans="1:39" x14ac:dyDescent="0.25">
      <c r="C25" s="31" t="s">
        <v>83</v>
      </c>
      <c r="D25" s="31">
        <v>1</v>
      </c>
      <c r="E25" s="31">
        <v>2</v>
      </c>
      <c r="F25" s="31">
        <v>3</v>
      </c>
      <c r="G25" s="31">
        <v>4</v>
      </c>
      <c r="H25" s="31">
        <v>5</v>
      </c>
      <c r="I25" s="31">
        <v>6</v>
      </c>
      <c r="J25" s="31">
        <v>7</v>
      </c>
      <c r="K25" s="31">
        <v>8</v>
      </c>
      <c r="L25" s="31">
        <v>10</v>
      </c>
      <c r="M25" s="31">
        <v>11</v>
      </c>
      <c r="N25" s="31">
        <v>12</v>
      </c>
      <c r="O25" s="31">
        <v>13</v>
      </c>
      <c r="AF25" s="1"/>
      <c r="AG25" s="1"/>
      <c r="AH25" s="1"/>
      <c r="AI25" s="1"/>
    </row>
    <row r="26" spans="1:39" x14ac:dyDescent="0.25">
      <c r="A26" s="1"/>
      <c r="C26" s="25" t="s">
        <v>249</v>
      </c>
      <c r="E26" s="2">
        <v>1</v>
      </c>
      <c r="H26" s="2"/>
      <c r="I26" s="2"/>
      <c r="J26" s="2"/>
      <c r="P26" s="1">
        <f>SUM(D26:O26)</f>
        <v>1</v>
      </c>
      <c r="Q26" s="1"/>
      <c r="AF26" s="1"/>
      <c r="AG26" s="1"/>
      <c r="AH26" s="1"/>
      <c r="AI26" s="1"/>
    </row>
    <row r="27" spans="1:39" x14ac:dyDescent="0.25">
      <c r="A27" s="1"/>
      <c r="C27" s="25" t="s">
        <v>191</v>
      </c>
      <c r="E27" s="2">
        <v>1</v>
      </c>
      <c r="H27" s="2"/>
      <c r="I27" s="2"/>
      <c r="J27" s="2"/>
      <c r="P27" s="1">
        <f t="shared" ref="P27:P44" si="9">SUM(D27:O27)</f>
        <v>1</v>
      </c>
      <c r="Q27" s="1"/>
      <c r="AF27" s="1"/>
      <c r="AG27" s="1"/>
      <c r="AH27" s="1"/>
      <c r="AI27" s="1"/>
    </row>
    <row r="28" spans="1:39" x14ac:dyDescent="0.25">
      <c r="A28" s="1"/>
      <c r="C28" s="25" t="s">
        <v>193</v>
      </c>
      <c r="E28" s="2">
        <v>1</v>
      </c>
      <c r="H28" s="2"/>
      <c r="I28" s="2"/>
      <c r="J28" s="2"/>
      <c r="P28" s="1">
        <f t="shared" si="9"/>
        <v>1</v>
      </c>
      <c r="Q28" s="1"/>
      <c r="AF28" s="1"/>
      <c r="AG28" s="1"/>
      <c r="AH28" s="1"/>
      <c r="AI28" s="1"/>
    </row>
    <row r="29" spans="1:39" x14ac:dyDescent="0.25">
      <c r="C29" s="25" t="s">
        <v>47</v>
      </c>
      <c r="E29" s="2">
        <v>2</v>
      </c>
      <c r="H29" s="2"/>
      <c r="I29" s="2"/>
      <c r="J29" s="2"/>
      <c r="P29" s="1">
        <f t="shared" si="9"/>
        <v>2</v>
      </c>
      <c r="Q29" s="1"/>
      <c r="AF29" s="1"/>
      <c r="AG29" s="1"/>
      <c r="AH29" s="1"/>
      <c r="AI29" s="1"/>
    </row>
    <row r="30" spans="1:39" x14ac:dyDescent="0.25">
      <c r="C30" s="25" t="s">
        <v>195</v>
      </c>
      <c r="F30" s="2">
        <v>1</v>
      </c>
      <c r="J30" s="2"/>
      <c r="K30">
        <v>2</v>
      </c>
      <c r="P30" s="1">
        <f t="shared" si="9"/>
        <v>3</v>
      </c>
      <c r="Q30" s="1"/>
      <c r="AF30" s="1"/>
      <c r="AG30" s="1"/>
      <c r="AH30" s="1"/>
      <c r="AI30" s="1"/>
    </row>
    <row r="31" spans="1:39" x14ac:dyDescent="0.25">
      <c r="C31" s="25" t="s">
        <v>187</v>
      </c>
      <c r="D31" s="24"/>
      <c r="E31" s="24"/>
      <c r="G31" s="2">
        <v>2</v>
      </c>
      <c r="H31" s="2">
        <v>1</v>
      </c>
      <c r="J31" s="2"/>
      <c r="M31" s="2">
        <v>1</v>
      </c>
      <c r="P31" s="1">
        <f t="shared" si="9"/>
        <v>4</v>
      </c>
      <c r="Q31" s="1"/>
      <c r="AF31" s="1"/>
      <c r="AG31" s="1"/>
      <c r="AH31" s="1"/>
      <c r="AI31" s="1"/>
    </row>
    <row r="32" spans="1:39" x14ac:dyDescent="0.25">
      <c r="C32" s="25" t="s">
        <v>130</v>
      </c>
      <c r="D32" s="24"/>
      <c r="E32" s="2"/>
      <c r="F32" s="2"/>
      <c r="G32" s="2">
        <v>1</v>
      </c>
      <c r="J32" s="2"/>
      <c r="N32" s="2">
        <v>1</v>
      </c>
      <c r="P32" s="1">
        <f t="shared" si="9"/>
        <v>2</v>
      </c>
      <c r="Q32" s="1"/>
      <c r="AF32" s="1"/>
      <c r="AG32" s="1"/>
      <c r="AH32" s="1"/>
      <c r="AI32" s="1"/>
    </row>
    <row r="33" spans="3:37" x14ac:dyDescent="0.25">
      <c r="C33" s="25" t="s">
        <v>192</v>
      </c>
      <c r="D33" s="24"/>
      <c r="E33" s="2"/>
      <c r="F33" s="2"/>
      <c r="G33" s="2">
        <v>1</v>
      </c>
      <c r="I33" s="2"/>
      <c r="J33" s="2"/>
      <c r="L33" s="2">
        <v>1</v>
      </c>
      <c r="N33" s="2">
        <v>1</v>
      </c>
      <c r="P33" s="1">
        <f t="shared" si="9"/>
        <v>3</v>
      </c>
      <c r="Q33" s="1"/>
      <c r="AF33" s="1"/>
      <c r="AG33" s="1"/>
      <c r="AH33" s="1"/>
      <c r="AI33" s="1"/>
      <c r="AK33"/>
    </row>
    <row r="34" spans="3:37" x14ac:dyDescent="0.25">
      <c r="C34" s="25" t="s">
        <v>190</v>
      </c>
      <c r="D34" s="24"/>
      <c r="E34" s="24"/>
      <c r="F34" s="2"/>
      <c r="G34" s="2">
        <v>2</v>
      </c>
      <c r="J34" s="2"/>
      <c r="P34" s="1">
        <f t="shared" si="9"/>
        <v>2</v>
      </c>
      <c r="Q34" s="1"/>
      <c r="AF34" s="1"/>
      <c r="AG34" s="1"/>
      <c r="AH34" s="1"/>
      <c r="AI34" s="1"/>
      <c r="AK34"/>
    </row>
    <row r="35" spans="3:37" x14ac:dyDescent="0.25">
      <c r="C35" s="25" t="s">
        <v>199</v>
      </c>
      <c r="E35" s="24"/>
      <c r="F35" s="2"/>
      <c r="G35" s="2"/>
      <c r="H35" s="2"/>
      <c r="I35" s="2">
        <v>1</v>
      </c>
      <c r="J35" s="2"/>
      <c r="P35" s="1">
        <f t="shared" si="9"/>
        <v>1</v>
      </c>
      <c r="Q35" s="1"/>
      <c r="AF35" s="1"/>
      <c r="AG35" s="1"/>
      <c r="AH35" s="1"/>
      <c r="AI35" s="1"/>
      <c r="AK35"/>
    </row>
    <row r="36" spans="3:37" x14ac:dyDescent="0.25">
      <c r="C36" s="25" t="s">
        <v>290</v>
      </c>
      <c r="E36" s="24"/>
      <c r="F36" s="2"/>
      <c r="G36" s="2"/>
      <c r="H36" s="2"/>
      <c r="I36" s="2">
        <v>2</v>
      </c>
      <c r="J36" s="2">
        <v>1</v>
      </c>
      <c r="M36" s="2">
        <v>2</v>
      </c>
      <c r="O36" s="2">
        <v>1</v>
      </c>
      <c r="P36" s="1">
        <f t="shared" si="9"/>
        <v>6</v>
      </c>
      <c r="Q36" s="1"/>
      <c r="AF36" s="1"/>
      <c r="AG36" s="1"/>
      <c r="AH36" s="1"/>
      <c r="AI36" s="1"/>
      <c r="AK36"/>
    </row>
    <row r="37" spans="3:37" x14ac:dyDescent="0.25">
      <c r="C37" s="25" t="s">
        <v>183</v>
      </c>
      <c r="E37" s="24"/>
      <c r="F37" s="2"/>
      <c r="G37" s="2"/>
      <c r="H37" s="2"/>
      <c r="I37" s="2"/>
      <c r="J37" s="2"/>
      <c r="K37" s="2"/>
      <c r="L37" s="2">
        <v>1</v>
      </c>
      <c r="P37" s="1">
        <f t="shared" si="9"/>
        <v>1</v>
      </c>
      <c r="Q37" s="1"/>
      <c r="AF37" s="1"/>
      <c r="AG37" s="1"/>
      <c r="AH37" s="1"/>
      <c r="AI37" s="1"/>
      <c r="AK37"/>
    </row>
    <row r="38" spans="3:37" x14ac:dyDescent="0.25">
      <c r="C38" s="25" t="s">
        <v>132</v>
      </c>
      <c r="E38" s="24"/>
      <c r="F38" s="2"/>
      <c r="G38" s="2"/>
      <c r="H38" s="2"/>
      <c r="I38" s="2"/>
      <c r="J38" s="2"/>
      <c r="K38" s="2"/>
      <c r="L38">
        <v>2</v>
      </c>
      <c r="N38" s="2">
        <v>1</v>
      </c>
      <c r="O38" s="2">
        <v>2</v>
      </c>
      <c r="P38" s="1">
        <f t="shared" si="9"/>
        <v>5</v>
      </c>
      <c r="Q38" s="1"/>
      <c r="AF38" s="1"/>
      <c r="AG38" s="1"/>
      <c r="AH38" s="1"/>
      <c r="AI38" s="1"/>
      <c r="AK38"/>
    </row>
    <row r="39" spans="3:37" x14ac:dyDescent="0.25">
      <c r="C39" s="25" t="s">
        <v>133</v>
      </c>
      <c r="E39" s="24"/>
      <c r="F39" s="2"/>
      <c r="G39" s="2"/>
      <c r="H39" s="2"/>
      <c r="I39" s="2"/>
      <c r="J39" s="2"/>
      <c r="K39" s="2"/>
      <c r="M39" s="2">
        <v>1</v>
      </c>
      <c r="P39" s="1">
        <f t="shared" si="9"/>
        <v>1</v>
      </c>
      <c r="Q39" s="1"/>
      <c r="AF39" s="1"/>
      <c r="AG39" s="1"/>
      <c r="AH39" s="1"/>
      <c r="AI39" s="1"/>
      <c r="AK39"/>
    </row>
    <row r="40" spans="3:37" x14ac:dyDescent="0.25">
      <c r="C40" s="25" t="s">
        <v>200</v>
      </c>
      <c r="E40" s="24"/>
      <c r="F40" s="2"/>
      <c r="G40" s="2"/>
      <c r="H40" s="2"/>
      <c r="I40" s="2"/>
      <c r="J40" s="2"/>
      <c r="K40" s="2"/>
      <c r="M40" s="2">
        <v>2</v>
      </c>
      <c r="P40" s="1">
        <f t="shared" si="9"/>
        <v>2</v>
      </c>
      <c r="Q40" s="1"/>
      <c r="AF40" s="1"/>
      <c r="AG40" s="1"/>
      <c r="AH40" s="1"/>
      <c r="AI40" s="1"/>
      <c r="AK40"/>
    </row>
    <row r="41" spans="3:37" x14ac:dyDescent="0.25">
      <c r="C41" s="25" t="s">
        <v>305</v>
      </c>
      <c r="E41" s="24"/>
      <c r="F41" s="2"/>
      <c r="G41" s="2"/>
      <c r="H41" s="2"/>
      <c r="I41" s="2"/>
      <c r="J41" s="2"/>
      <c r="K41" s="2"/>
      <c r="M41" s="2"/>
      <c r="N41" s="2">
        <v>1</v>
      </c>
      <c r="P41" s="1">
        <f t="shared" si="9"/>
        <v>1</v>
      </c>
      <c r="Q41" s="1"/>
      <c r="AF41" s="1"/>
      <c r="AG41" s="1"/>
      <c r="AH41" s="1"/>
      <c r="AI41" s="1"/>
      <c r="AK41"/>
    </row>
    <row r="42" spans="3:37" x14ac:dyDescent="0.25">
      <c r="C42" s="25" t="s">
        <v>131</v>
      </c>
      <c r="E42" s="24"/>
      <c r="F42" s="2"/>
      <c r="G42" s="2"/>
      <c r="H42" s="2"/>
      <c r="I42" s="2"/>
      <c r="J42" s="2"/>
      <c r="K42" s="2"/>
      <c r="M42" s="2"/>
      <c r="O42" s="2">
        <v>1</v>
      </c>
      <c r="P42" s="1">
        <f t="shared" si="9"/>
        <v>1</v>
      </c>
      <c r="Q42" s="1"/>
      <c r="AF42" s="1"/>
      <c r="AG42" s="1"/>
      <c r="AH42" s="1"/>
      <c r="AI42" s="1"/>
      <c r="AK42"/>
    </row>
    <row r="43" spans="3:37" x14ac:dyDescent="0.25">
      <c r="C43" s="25" t="s">
        <v>139</v>
      </c>
      <c r="E43" s="24"/>
      <c r="F43" s="2"/>
      <c r="G43" s="2"/>
      <c r="H43" s="2"/>
      <c r="I43" s="2"/>
      <c r="J43" s="2"/>
      <c r="K43" s="2"/>
      <c r="M43" s="2"/>
      <c r="N43" s="2"/>
      <c r="O43" s="2">
        <v>1</v>
      </c>
      <c r="P43" s="1">
        <f t="shared" si="9"/>
        <v>1</v>
      </c>
      <c r="Q43" s="1"/>
      <c r="AF43" s="1"/>
      <c r="AG43" s="1"/>
      <c r="AH43" s="1"/>
      <c r="AI43" s="1"/>
      <c r="AK43"/>
    </row>
    <row r="44" spans="3:37" x14ac:dyDescent="0.25">
      <c r="C44" s="25" t="s">
        <v>338</v>
      </c>
      <c r="E44" s="24"/>
      <c r="F44" s="2"/>
      <c r="G44" s="2"/>
      <c r="H44" s="2"/>
      <c r="I44" s="2"/>
      <c r="J44" s="2"/>
      <c r="K44" s="2"/>
      <c r="M44" s="2"/>
      <c r="N44" s="2"/>
      <c r="O44" s="2">
        <v>1</v>
      </c>
      <c r="P44" s="1">
        <f t="shared" si="9"/>
        <v>1</v>
      </c>
      <c r="Q44" s="1"/>
      <c r="AF44" s="1"/>
      <c r="AG44" s="1"/>
      <c r="AH44" s="1"/>
      <c r="AI44" s="1"/>
      <c r="AK44"/>
    </row>
    <row r="45" spans="3:37" x14ac:dyDescent="0.25"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49"/>
      <c r="P45" s="3"/>
      <c r="Q45" s="1"/>
      <c r="AF45" s="1"/>
      <c r="AG45" s="1"/>
      <c r="AH45" s="1"/>
      <c r="AI45" s="1"/>
      <c r="AK45"/>
    </row>
    <row r="46" spans="3:37" x14ac:dyDescent="0.25">
      <c r="C46" s="2"/>
      <c r="D46" s="2">
        <f>SUM(D26:D45)</f>
        <v>0</v>
      </c>
      <c r="E46" s="2">
        <f>SUM(E26:E45)</f>
        <v>5</v>
      </c>
      <c r="F46" s="2">
        <f>SUM(F26:F45)</f>
        <v>1</v>
      </c>
      <c r="G46" s="2">
        <f>SUM(G26:G45)</f>
        <v>6</v>
      </c>
      <c r="H46" s="2">
        <f>SUM(H26:H45)</f>
        <v>1</v>
      </c>
      <c r="I46" s="2">
        <f>SUM(I26:I45)</f>
        <v>3</v>
      </c>
      <c r="J46" s="2">
        <f>SUM(J26:J45)</f>
        <v>1</v>
      </c>
      <c r="K46" s="2">
        <f>SUM(K26:K45)</f>
        <v>2</v>
      </c>
      <c r="L46" s="2">
        <f>SUM(L26:L45)</f>
        <v>4</v>
      </c>
      <c r="M46" s="2">
        <f>SUM(M26:M45)</f>
        <v>6</v>
      </c>
      <c r="N46" s="2">
        <f>SUM(N26:N45)</f>
        <v>4</v>
      </c>
      <c r="O46" s="2">
        <f>SUM(O26:O45)</f>
        <v>6</v>
      </c>
      <c r="P46" s="29"/>
      <c r="Q46" s="6">
        <f>SUM(D46:O46)</f>
        <v>39</v>
      </c>
      <c r="AF46" s="6"/>
      <c r="AG46" s="6"/>
      <c r="AH46" s="6"/>
      <c r="AI46" s="6"/>
      <c r="AK46" s="35"/>
    </row>
    <row r="47" spans="3:37" x14ac:dyDescent="0.25">
      <c r="C47" s="2"/>
      <c r="D47" s="2"/>
      <c r="E47" s="2"/>
      <c r="F47" s="6"/>
      <c r="G47" s="1"/>
      <c r="H47" s="1"/>
      <c r="I47" s="1"/>
      <c r="J47" s="1"/>
      <c r="P47" s="6">
        <f>SUM(P26:P46)</f>
        <v>39</v>
      </c>
      <c r="Q47" s="1"/>
      <c r="AF47" s="1"/>
      <c r="AG47" s="1"/>
      <c r="AH47" s="1"/>
      <c r="AI47" s="1"/>
      <c r="AK47"/>
    </row>
    <row r="48" spans="3:37" x14ac:dyDescent="0.25">
      <c r="C48" s="1"/>
      <c r="D48" s="29" t="s">
        <v>178</v>
      </c>
      <c r="E48" s="1"/>
      <c r="F48" s="1"/>
      <c r="G48" s="1"/>
      <c r="H48" s="1"/>
      <c r="I48" s="1"/>
      <c r="J48" s="1"/>
      <c r="P48" s="3"/>
      <c r="Q48" s="1"/>
      <c r="AF48" s="1"/>
      <c r="AG48" s="1"/>
      <c r="AH48" s="1"/>
      <c r="AI48" s="1"/>
      <c r="AK48"/>
    </row>
    <row r="49" spans="3:37" x14ac:dyDescent="0.25">
      <c r="C49" s="31" t="s">
        <v>83</v>
      </c>
      <c r="D49" s="31">
        <v>1</v>
      </c>
      <c r="E49" s="31">
        <v>2</v>
      </c>
      <c r="F49" s="31">
        <v>3</v>
      </c>
      <c r="G49" s="31">
        <v>4</v>
      </c>
      <c r="H49" s="31">
        <v>5</v>
      </c>
      <c r="I49" s="31">
        <v>6</v>
      </c>
      <c r="J49" s="31">
        <v>7</v>
      </c>
      <c r="K49" s="31">
        <v>8</v>
      </c>
      <c r="L49" s="31">
        <v>10</v>
      </c>
      <c r="M49" s="31">
        <v>11</v>
      </c>
      <c r="N49" s="31">
        <v>12</v>
      </c>
      <c r="O49" s="31">
        <v>13</v>
      </c>
      <c r="P49" s="3"/>
      <c r="Q49" s="1"/>
      <c r="AF49" s="1"/>
      <c r="AG49" s="1"/>
      <c r="AH49" s="1"/>
      <c r="AI49" s="1"/>
      <c r="AK49"/>
    </row>
    <row r="50" spans="3:37" x14ac:dyDescent="0.25">
      <c r="C50" s="25" t="s">
        <v>164</v>
      </c>
      <c r="D50" s="1"/>
      <c r="E50" s="1"/>
      <c r="F50" s="1"/>
      <c r="G50" s="1"/>
      <c r="H50" s="2">
        <v>1</v>
      </c>
      <c r="I50" s="1"/>
      <c r="J50" s="1"/>
      <c r="P50" s="29"/>
      <c r="Q50" s="6">
        <f>SUM(D50:N50)</f>
        <v>1</v>
      </c>
      <c r="AF50" s="6"/>
      <c r="AG50" s="6"/>
      <c r="AH50" s="6"/>
      <c r="AI50" s="6"/>
      <c r="AK50" s="35"/>
    </row>
    <row r="51" spans="3:37" x14ac:dyDescent="0.2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4"/>
      <c r="P51" s="25"/>
      <c r="Q51" s="3"/>
      <c r="R51" s="1"/>
      <c r="AF51" s="1"/>
      <c r="AG51" s="1"/>
      <c r="AH51" s="1"/>
      <c r="AI51" s="1"/>
      <c r="AK51"/>
    </row>
    <row r="52" spans="3:37" x14ac:dyDescent="0.2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6"/>
      <c r="O52" s="24"/>
      <c r="P52" s="23"/>
      <c r="Q52" s="6"/>
      <c r="R52" s="1"/>
      <c r="AF52" s="1"/>
      <c r="AG52" s="1"/>
      <c r="AH52" s="1"/>
      <c r="AI52" s="1"/>
      <c r="AK52"/>
    </row>
    <row r="53" spans="3:37" x14ac:dyDescent="0.25">
      <c r="C53" s="22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</row>
    <row r="54" spans="3:37" x14ac:dyDescent="0.25">
      <c r="C54" s="22"/>
    </row>
  </sheetData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77F3C-4E2A-4005-91B6-123643397680}">
  <dimension ref="A1:Z129"/>
  <sheetViews>
    <sheetView workbookViewId="0">
      <pane ySplit="3" topLeftCell="A16" activePane="bottomLeft" state="frozen"/>
      <selection pane="bottomLeft" activeCell="M14" sqref="M14:Z25"/>
    </sheetView>
  </sheetViews>
  <sheetFormatPr defaultRowHeight="15" x14ac:dyDescent="0.25"/>
  <cols>
    <col min="1" max="1" width="7" style="12" customWidth="1"/>
    <col min="2" max="2" width="5.42578125" style="2" customWidth="1"/>
    <col min="3" max="3" width="4.7109375" style="2" customWidth="1"/>
    <col min="4" max="4" width="5.140625" style="2" customWidth="1"/>
    <col min="5" max="5" width="8.85546875" style="2" customWidth="1"/>
    <col min="6" max="6" width="6.140625" style="2" customWidth="1"/>
    <col min="7" max="10" width="6.140625" style="13" customWidth="1"/>
    <col min="14" max="14" width="7" style="12" customWidth="1"/>
    <col min="15" max="15" width="9.7109375" style="12" customWidth="1"/>
    <col min="16" max="16" width="5.42578125" style="2" customWidth="1"/>
    <col min="17" max="17" width="4.7109375" style="2" customWidth="1"/>
    <col min="18" max="18" width="5.140625" style="2" customWidth="1"/>
    <col min="19" max="19" width="8.85546875" style="2" customWidth="1"/>
    <col min="20" max="20" width="6.140625" style="2" customWidth="1"/>
    <col min="21" max="24" width="6.140625" style="13" customWidth="1"/>
  </cols>
  <sheetData>
    <row r="1" spans="1:24" x14ac:dyDescent="0.25">
      <c r="C1" s="42"/>
      <c r="D1" s="43" t="s">
        <v>112</v>
      </c>
      <c r="E1" s="37"/>
      <c r="N1"/>
      <c r="O1"/>
      <c r="P1"/>
      <c r="Q1"/>
      <c r="R1"/>
      <c r="S1"/>
      <c r="T1"/>
      <c r="U1"/>
      <c r="V1"/>
      <c r="W1"/>
      <c r="X1"/>
    </row>
    <row r="2" spans="1:24" x14ac:dyDescent="0.25">
      <c r="B2" s="2" t="s">
        <v>19</v>
      </c>
      <c r="C2" s="2" t="s">
        <v>20</v>
      </c>
      <c r="D2" s="2" t="s">
        <v>21</v>
      </c>
      <c r="E2" s="2" t="s">
        <v>22</v>
      </c>
      <c r="F2" s="2" t="s">
        <v>23</v>
      </c>
      <c r="G2" s="2" t="s">
        <v>20</v>
      </c>
      <c r="H2" s="2" t="s">
        <v>7</v>
      </c>
      <c r="I2" s="2" t="s">
        <v>27</v>
      </c>
      <c r="J2" s="2" t="s">
        <v>8</v>
      </c>
      <c r="N2"/>
      <c r="O2"/>
      <c r="P2"/>
      <c r="Q2"/>
      <c r="R2"/>
      <c r="S2"/>
      <c r="T2"/>
      <c r="U2"/>
      <c r="V2"/>
      <c r="W2"/>
      <c r="X2"/>
    </row>
    <row r="3" spans="1:24" x14ac:dyDescent="0.25">
      <c r="A3" s="38"/>
      <c r="B3" s="31">
        <f>SUM(B7:B127)</f>
        <v>396</v>
      </c>
      <c r="C3" s="31">
        <f t="shared" ref="C3:J3" si="0">SUM(C7:C127)</f>
        <v>14</v>
      </c>
      <c r="D3" s="31">
        <f t="shared" si="0"/>
        <v>41</v>
      </c>
      <c r="E3" s="39">
        <f t="shared" si="0"/>
        <v>1576</v>
      </c>
      <c r="F3" s="39">
        <f t="shared" si="0"/>
        <v>73</v>
      </c>
      <c r="G3" s="31">
        <f t="shared" si="0"/>
        <v>18</v>
      </c>
      <c r="H3" s="31">
        <f t="shared" si="0"/>
        <v>39</v>
      </c>
      <c r="I3" s="31">
        <f t="shared" si="0"/>
        <v>15</v>
      </c>
      <c r="J3" s="31">
        <f t="shared" si="0"/>
        <v>1</v>
      </c>
      <c r="N3"/>
      <c r="O3"/>
      <c r="P3"/>
      <c r="Q3"/>
      <c r="R3"/>
      <c r="S3"/>
      <c r="T3"/>
      <c r="U3"/>
      <c r="V3"/>
      <c r="W3"/>
      <c r="X3"/>
    </row>
    <row r="4" spans="1:24" x14ac:dyDescent="0.25">
      <c r="E4" s="6"/>
      <c r="F4" s="6"/>
      <c r="G4" s="2"/>
      <c r="H4" s="2"/>
      <c r="I4" s="2"/>
      <c r="J4" s="2"/>
      <c r="S4" s="6"/>
      <c r="T4" s="6"/>
      <c r="U4" s="2"/>
      <c r="V4" s="2"/>
      <c r="W4" s="2"/>
      <c r="X4" s="2"/>
    </row>
    <row r="5" spans="1:24" x14ac:dyDescent="0.25">
      <c r="A5" s="23" t="s">
        <v>83</v>
      </c>
      <c r="C5" s="1" t="s">
        <v>192</v>
      </c>
      <c r="N5" s="23" t="s">
        <v>83</v>
      </c>
      <c r="O5" s="23"/>
    </row>
    <row r="6" spans="1:24" x14ac:dyDescent="0.25">
      <c r="B6" s="2" t="s">
        <v>19</v>
      </c>
      <c r="C6" s="2" t="s">
        <v>20</v>
      </c>
      <c r="D6" s="2" t="s">
        <v>21</v>
      </c>
      <c r="E6" s="2" t="s">
        <v>22</v>
      </c>
      <c r="F6" s="2" t="s">
        <v>23</v>
      </c>
      <c r="G6" s="2" t="s">
        <v>20</v>
      </c>
      <c r="H6" s="2" t="s">
        <v>7</v>
      </c>
      <c r="I6" s="2" t="s">
        <v>27</v>
      </c>
      <c r="J6" s="2" t="s">
        <v>8</v>
      </c>
      <c r="P6" s="2" t="s">
        <v>19</v>
      </c>
      <c r="Q6" s="2" t="s">
        <v>20</v>
      </c>
      <c r="R6" s="2" t="s">
        <v>21</v>
      </c>
      <c r="S6" s="2" t="s">
        <v>22</v>
      </c>
      <c r="T6" s="2" t="s">
        <v>23</v>
      </c>
      <c r="U6" s="2" t="s">
        <v>20</v>
      </c>
      <c r="V6" s="2" t="s">
        <v>7</v>
      </c>
      <c r="W6" s="2" t="s">
        <v>27</v>
      </c>
      <c r="X6" s="2" t="s">
        <v>8</v>
      </c>
    </row>
    <row r="7" spans="1:24" x14ac:dyDescent="0.25">
      <c r="A7" s="3">
        <v>2</v>
      </c>
      <c r="B7" s="2">
        <v>7</v>
      </c>
      <c r="D7" s="2" t="s">
        <v>34</v>
      </c>
      <c r="E7" s="2">
        <v>28</v>
      </c>
      <c r="F7" s="2">
        <v>3</v>
      </c>
      <c r="G7" s="2">
        <v>1</v>
      </c>
      <c r="H7" s="2">
        <v>2</v>
      </c>
      <c r="I7" s="2" t="s">
        <v>34</v>
      </c>
      <c r="J7" s="2" t="s">
        <v>34</v>
      </c>
      <c r="N7" s="3">
        <v>2</v>
      </c>
      <c r="O7" s="1" t="s">
        <v>192</v>
      </c>
      <c r="P7" s="2">
        <v>7</v>
      </c>
      <c r="R7" s="2" t="s">
        <v>34</v>
      </c>
      <c r="S7" s="2">
        <v>28</v>
      </c>
      <c r="T7" s="2">
        <v>3</v>
      </c>
      <c r="U7" s="2">
        <v>1</v>
      </c>
      <c r="V7" s="2">
        <v>2</v>
      </c>
      <c r="W7" s="2" t="s">
        <v>34</v>
      </c>
      <c r="X7" s="2" t="s">
        <v>34</v>
      </c>
    </row>
    <row r="8" spans="1:24" x14ac:dyDescent="0.25">
      <c r="A8" s="3">
        <v>3</v>
      </c>
      <c r="B8" s="2">
        <v>4</v>
      </c>
      <c r="D8" s="2" t="s">
        <v>34</v>
      </c>
      <c r="E8" s="2">
        <v>8</v>
      </c>
      <c r="F8" s="2">
        <v>2</v>
      </c>
      <c r="G8" s="2">
        <v>1</v>
      </c>
      <c r="H8" s="2">
        <v>1</v>
      </c>
      <c r="I8" s="2" t="s">
        <v>34</v>
      </c>
      <c r="J8" s="2" t="s">
        <v>34</v>
      </c>
      <c r="N8" s="3">
        <v>2</v>
      </c>
      <c r="O8" s="1" t="s">
        <v>194</v>
      </c>
      <c r="P8" s="2">
        <v>2</v>
      </c>
      <c r="R8" s="2" t="s">
        <v>34</v>
      </c>
      <c r="S8" s="2">
        <v>5</v>
      </c>
      <c r="T8" s="2">
        <v>1</v>
      </c>
      <c r="U8" s="2" t="s">
        <v>34</v>
      </c>
      <c r="V8" s="2" t="s">
        <v>34</v>
      </c>
      <c r="W8" s="2">
        <v>1</v>
      </c>
      <c r="X8" s="2" t="s">
        <v>34</v>
      </c>
    </row>
    <row r="9" spans="1:24" x14ac:dyDescent="0.25">
      <c r="A9" s="3">
        <v>4</v>
      </c>
      <c r="B9" s="2">
        <v>4</v>
      </c>
      <c r="D9" s="2" t="s">
        <v>34</v>
      </c>
      <c r="E9" s="2">
        <v>13</v>
      </c>
      <c r="F9" s="2" t="s">
        <v>34</v>
      </c>
      <c r="G9" s="2" t="s">
        <v>34</v>
      </c>
      <c r="H9" s="2" t="s">
        <v>34</v>
      </c>
      <c r="I9" s="2" t="s">
        <v>34</v>
      </c>
      <c r="J9" s="2" t="s">
        <v>34</v>
      </c>
      <c r="N9" s="3">
        <v>2</v>
      </c>
      <c r="O9" s="1" t="s">
        <v>229</v>
      </c>
      <c r="P9" s="2">
        <v>8</v>
      </c>
      <c r="R9" s="2" t="s">
        <v>34</v>
      </c>
      <c r="S9" s="2">
        <v>38</v>
      </c>
      <c r="T9" s="2" t="s">
        <v>34</v>
      </c>
      <c r="U9" s="2" t="s">
        <v>34</v>
      </c>
      <c r="V9" s="2" t="s">
        <v>34</v>
      </c>
      <c r="W9" s="2" t="s">
        <v>34</v>
      </c>
      <c r="X9" s="2" t="s">
        <v>34</v>
      </c>
    </row>
    <row r="10" spans="1:24" x14ac:dyDescent="0.25">
      <c r="A10" s="3">
        <v>8</v>
      </c>
      <c r="B10" s="2">
        <v>8</v>
      </c>
      <c r="D10" s="2">
        <v>3</v>
      </c>
      <c r="E10" s="2">
        <v>17</v>
      </c>
      <c r="F10" s="2">
        <v>1</v>
      </c>
      <c r="G10" s="2" t="s">
        <v>34</v>
      </c>
      <c r="H10" s="2" t="s">
        <v>34</v>
      </c>
      <c r="I10" s="2">
        <v>1</v>
      </c>
      <c r="J10" s="2" t="s">
        <v>34</v>
      </c>
      <c r="N10" s="3">
        <v>2</v>
      </c>
      <c r="O10" s="1" t="s">
        <v>189</v>
      </c>
      <c r="P10" s="2">
        <v>8</v>
      </c>
      <c r="R10" s="2" t="s">
        <v>34</v>
      </c>
      <c r="S10" s="2">
        <v>35</v>
      </c>
      <c r="T10" s="2">
        <v>1</v>
      </c>
      <c r="U10" s="2" t="s">
        <v>34</v>
      </c>
      <c r="V10" s="2">
        <v>1</v>
      </c>
      <c r="W10" s="2" t="s">
        <v>34</v>
      </c>
      <c r="X10" s="2" t="s">
        <v>34</v>
      </c>
    </row>
    <row r="11" spans="1:24" x14ac:dyDescent="0.25">
      <c r="A11" s="3">
        <v>10</v>
      </c>
      <c r="B11" s="2">
        <v>8</v>
      </c>
      <c r="D11" s="2">
        <v>1</v>
      </c>
      <c r="E11" s="2">
        <v>31</v>
      </c>
      <c r="F11" s="2">
        <v>1</v>
      </c>
      <c r="G11" s="2" t="s">
        <v>34</v>
      </c>
      <c r="H11" s="2">
        <v>1</v>
      </c>
      <c r="I11" s="2" t="s">
        <v>34</v>
      </c>
      <c r="J11" s="2" t="s">
        <v>34</v>
      </c>
      <c r="N11" s="3">
        <v>2</v>
      </c>
      <c r="O11" s="1" t="s">
        <v>191</v>
      </c>
      <c r="P11" s="2">
        <v>8</v>
      </c>
      <c r="R11" s="2" t="s">
        <v>34</v>
      </c>
      <c r="S11" s="2">
        <v>29</v>
      </c>
      <c r="T11" s="2">
        <v>2</v>
      </c>
      <c r="U11" s="2" t="s">
        <v>34</v>
      </c>
      <c r="V11" s="2">
        <v>2</v>
      </c>
      <c r="W11" s="2" t="s">
        <v>34</v>
      </c>
      <c r="X11" s="2" t="s">
        <v>34</v>
      </c>
    </row>
    <row r="12" spans="1:24" x14ac:dyDescent="0.25">
      <c r="A12" s="3">
        <v>11</v>
      </c>
      <c r="B12" s="2">
        <v>8</v>
      </c>
      <c r="D12" s="2">
        <v>1</v>
      </c>
      <c r="E12" s="2">
        <v>21</v>
      </c>
      <c r="F12" s="2">
        <v>1</v>
      </c>
      <c r="G12" s="2" t="s">
        <v>34</v>
      </c>
      <c r="H12" s="2">
        <v>1</v>
      </c>
      <c r="I12" s="2" t="s">
        <v>34</v>
      </c>
      <c r="J12" s="2" t="s">
        <v>34</v>
      </c>
      <c r="N12" s="23">
        <v>2</v>
      </c>
      <c r="O12" s="1" t="s">
        <v>190</v>
      </c>
      <c r="P12" s="2">
        <v>7</v>
      </c>
      <c r="R12" s="2" t="s">
        <v>34</v>
      </c>
      <c r="S12" s="2">
        <v>29</v>
      </c>
      <c r="T12" s="2" t="s">
        <v>34</v>
      </c>
      <c r="U12" s="2" t="s">
        <v>34</v>
      </c>
      <c r="V12" s="2" t="s">
        <v>34</v>
      </c>
      <c r="W12" s="2" t="s">
        <v>34</v>
      </c>
      <c r="X12" s="2" t="s">
        <v>34</v>
      </c>
    </row>
    <row r="13" spans="1:24" x14ac:dyDescent="0.25">
      <c r="A13" s="3">
        <v>12</v>
      </c>
      <c r="B13" s="2">
        <v>7</v>
      </c>
      <c r="D13" s="2">
        <v>1</v>
      </c>
      <c r="E13" s="2">
        <v>24</v>
      </c>
      <c r="F13" s="2" t="s">
        <v>34</v>
      </c>
      <c r="G13" s="2" t="s">
        <v>34</v>
      </c>
      <c r="H13" s="2" t="s">
        <v>34</v>
      </c>
      <c r="I13" s="2" t="s">
        <v>34</v>
      </c>
      <c r="J13" s="2" t="s">
        <v>34</v>
      </c>
    </row>
    <row r="14" spans="1:24" x14ac:dyDescent="0.25">
      <c r="G14" s="2"/>
      <c r="H14" s="2"/>
      <c r="I14" s="2"/>
      <c r="J14" s="2"/>
      <c r="N14" s="3">
        <v>3</v>
      </c>
      <c r="O14" s="1" t="s">
        <v>192</v>
      </c>
      <c r="P14" s="2">
        <v>4</v>
      </c>
      <c r="R14" s="2" t="s">
        <v>34</v>
      </c>
      <c r="S14" s="2">
        <v>8</v>
      </c>
      <c r="T14" s="2">
        <v>2</v>
      </c>
      <c r="U14" s="2">
        <v>1</v>
      </c>
      <c r="V14" s="2">
        <v>1</v>
      </c>
      <c r="W14" s="2" t="s">
        <v>34</v>
      </c>
      <c r="X14" s="2" t="s">
        <v>34</v>
      </c>
    </row>
    <row r="15" spans="1:24" x14ac:dyDescent="0.25">
      <c r="A15" s="3"/>
      <c r="C15" s="1" t="s">
        <v>194</v>
      </c>
      <c r="G15" s="2"/>
      <c r="H15" s="2"/>
      <c r="I15" s="2"/>
      <c r="J15" s="2"/>
      <c r="N15" s="3">
        <v>3</v>
      </c>
      <c r="O15" s="1" t="s">
        <v>199</v>
      </c>
      <c r="P15" s="2">
        <v>4</v>
      </c>
      <c r="R15" s="2">
        <v>1</v>
      </c>
      <c r="S15" s="2">
        <v>6</v>
      </c>
      <c r="T15" s="2" t="s">
        <v>34</v>
      </c>
      <c r="U15" s="2" t="s">
        <v>34</v>
      </c>
      <c r="V15" s="2" t="s">
        <v>34</v>
      </c>
      <c r="W15" s="2" t="s">
        <v>34</v>
      </c>
      <c r="X15" s="2" t="s">
        <v>34</v>
      </c>
    </row>
    <row r="16" spans="1:24" x14ac:dyDescent="0.25">
      <c r="A16" s="3"/>
      <c r="B16" s="2" t="s">
        <v>19</v>
      </c>
      <c r="C16" s="2" t="s">
        <v>20</v>
      </c>
      <c r="D16" s="2" t="s">
        <v>21</v>
      </c>
      <c r="E16" s="2" t="s">
        <v>22</v>
      </c>
      <c r="F16" s="2" t="s">
        <v>23</v>
      </c>
      <c r="G16" s="2" t="s">
        <v>20</v>
      </c>
      <c r="H16" s="2" t="s">
        <v>7</v>
      </c>
      <c r="I16" s="2" t="s">
        <v>27</v>
      </c>
      <c r="J16" s="2" t="s">
        <v>8</v>
      </c>
      <c r="N16" s="23">
        <v>3</v>
      </c>
      <c r="O16" s="1" t="s">
        <v>195</v>
      </c>
      <c r="P16" s="2">
        <v>1</v>
      </c>
      <c r="R16" s="2" t="s">
        <v>34</v>
      </c>
      <c r="S16" s="2">
        <v>4</v>
      </c>
      <c r="T16" s="2" t="s">
        <v>34</v>
      </c>
      <c r="U16" s="2" t="s">
        <v>34</v>
      </c>
      <c r="V16" s="2" t="s">
        <v>34</v>
      </c>
      <c r="W16" s="2" t="s">
        <v>34</v>
      </c>
      <c r="X16" s="2" t="s">
        <v>34</v>
      </c>
    </row>
    <row r="17" spans="1:24" x14ac:dyDescent="0.25">
      <c r="A17" s="3">
        <v>2</v>
      </c>
      <c r="B17" s="2">
        <v>2</v>
      </c>
      <c r="D17" s="2" t="s">
        <v>34</v>
      </c>
      <c r="E17" s="2">
        <v>5</v>
      </c>
      <c r="F17" s="2">
        <v>1</v>
      </c>
      <c r="G17" s="2" t="s">
        <v>34</v>
      </c>
      <c r="H17" s="2" t="s">
        <v>34</v>
      </c>
      <c r="I17" s="2">
        <v>1</v>
      </c>
      <c r="J17" s="2" t="s">
        <v>34</v>
      </c>
      <c r="N17" s="23">
        <v>3</v>
      </c>
      <c r="O17" s="1" t="s">
        <v>197</v>
      </c>
      <c r="P17" s="2">
        <v>1</v>
      </c>
      <c r="R17" s="2" t="s">
        <v>34</v>
      </c>
      <c r="S17" s="2">
        <v>12</v>
      </c>
      <c r="T17" s="2" t="s">
        <v>34</v>
      </c>
      <c r="U17" s="2" t="s">
        <v>34</v>
      </c>
      <c r="V17" s="2" t="s">
        <v>34</v>
      </c>
      <c r="W17" s="2" t="s">
        <v>34</v>
      </c>
      <c r="X17" s="2" t="s">
        <v>34</v>
      </c>
    </row>
    <row r="18" spans="1:24" x14ac:dyDescent="0.25">
      <c r="A18" s="3"/>
      <c r="G18" s="2"/>
      <c r="H18" s="2"/>
      <c r="I18" s="2"/>
      <c r="J18" s="2"/>
    </row>
    <row r="19" spans="1:24" x14ac:dyDescent="0.25">
      <c r="A19" s="3"/>
      <c r="C19" s="1" t="s">
        <v>229</v>
      </c>
      <c r="G19" s="2"/>
      <c r="H19" s="2"/>
      <c r="I19" s="2"/>
      <c r="J19" s="2"/>
      <c r="P19" s="2" t="s">
        <v>19</v>
      </c>
      <c r="Q19" s="2" t="s">
        <v>20</v>
      </c>
      <c r="R19" s="2" t="s">
        <v>21</v>
      </c>
      <c r="S19" s="2" t="s">
        <v>22</v>
      </c>
      <c r="T19" s="2" t="s">
        <v>23</v>
      </c>
      <c r="U19" s="2" t="s">
        <v>20</v>
      </c>
      <c r="V19" s="2" t="s">
        <v>7</v>
      </c>
      <c r="W19" s="2" t="s">
        <v>27</v>
      </c>
      <c r="X19" s="2" t="s">
        <v>8</v>
      </c>
    </row>
    <row r="20" spans="1:24" x14ac:dyDescent="0.25">
      <c r="A20" s="3"/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20</v>
      </c>
      <c r="H20" s="2" t="s">
        <v>7</v>
      </c>
      <c r="I20" s="2" t="s">
        <v>27</v>
      </c>
      <c r="J20" s="2" t="s">
        <v>8</v>
      </c>
      <c r="N20" s="3">
        <v>4</v>
      </c>
      <c r="O20" s="1" t="s">
        <v>192</v>
      </c>
      <c r="P20" s="2">
        <v>4</v>
      </c>
      <c r="R20" s="2" t="s">
        <v>34</v>
      </c>
      <c r="S20" s="2">
        <v>13</v>
      </c>
      <c r="T20" s="2" t="s">
        <v>34</v>
      </c>
      <c r="U20" s="2" t="s">
        <v>34</v>
      </c>
      <c r="V20" s="2" t="s">
        <v>34</v>
      </c>
      <c r="W20" s="2" t="s">
        <v>34</v>
      </c>
      <c r="X20" s="2" t="s">
        <v>34</v>
      </c>
    </row>
    <row r="21" spans="1:24" x14ac:dyDescent="0.25">
      <c r="A21" s="3">
        <v>2</v>
      </c>
      <c r="B21" s="2">
        <v>8</v>
      </c>
      <c r="D21" s="2" t="s">
        <v>34</v>
      </c>
      <c r="E21" s="2">
        <v>38</v>
      </c>
      <c r="F21" s="2" t="s">
        <v>34</v>
      </c>
      <c r="G21" s="2" t="s">
        <v>34</v>
      </c>
      <c r="H21" s="2" t="s">
        <v>34</v>
      </c>
      <c r="I21" s="2" t="s">
        <v>34</v>
      </c>
      <c r="J21" s="2" t="s">
        <v>34</v>
      </c>
      <c r="N21" s="23">
        <v>4</v>
      </c>
      <c r="O21" s="1" t="s">
        <v>190</v>
      </c>
      <c r="P21" s="2">
        <v>8</v>
      </c>
      <c r="R21" s="2" t="s">
        <v>34</v>
      </c>
      <c r="S21" s="2">
        <v>26</v>
      </c>
      <c r="T21" s="2">
        <v>2</v>
      </c>
      <c r="U21" s="2">
        <v>1</v>
      </c>
      <c r="V21" s="2" t="s">
        <v>34</v>
      </c>
      <c r="W21" s="2">
        <v>1</v>
      </c>
      <c r="X21" s="2" t="s">
        <v>34</v>
      </c>
    </row>
    <row r="22" spans="1:24" x14ac:dyDescent="0.25">
      <c r="A22" s="3"/>
      <c r="G22" s="2"/>
      <c r="H22" s="2"/>
      <c r="I22" s="2"/>
      <c r="J22" s="2"/>
      <c r="N22" s="3">
        <v>4</v>
      </c>
      <c r="O22" s="1" t="s">
        <v>199</v>
      </c>
      <c r="P22" s="2">
        <v>8</v>
      </c>
      <c r="R22" s="2">
        <v>1</v>
      </c>
      <c r="S22" s="2">
        <v>16</v>
      </c>
      <c r="T22" s="2">
        <v>4</v>
      </c>
      <c r="U22" s="2">
        <v>2</v>
      </c>
      <c r="V22" s="2">
        <v>2</v>
      </c>
      <c r="W22" s="2" t="s">
        <v>34</v>
      </c>
      <c r="X22" s="2" t="s">
        <v>34</v>
      </c>
    </row>
    <row r="23" spans="1:24" x14ac:dyDescent="0.25">
      <c r="A23" s="3"/>
      <c r="C23" s="1" t="s">
        <v>189</v>
      </c>
      <c r="G23" s="2"/>
      <c r="H23" s="2"/>
      <c r="I23" s="2"/>
      <c r="J23" s="2"/>
      <c r="N23" s="23">
        <v>4</v>
      </c>
      <c r="O23" s="1" t="s">
        <v>195</v>
      </c>
      <c r="P23" s="2">
        <v>8</v>
      </c>
      <c r="R23" s="2" t="s">
        <v>34</v>
      </c>
      <c r="S23" s="2">
        <v>48</v>
      </c>
      <c r="T23" s="2" t="s">
        <v>34</v>
      </c>
      <c r="U23" s="2" t="s">
        <v>34</v>
      </c>
      <c r="V23" s="2" t="s">
        <v>34</v>
      </c>
      <c r="W23" s="2" t="s">
        <v>34</v>
      </c>
      <c r="X23" s="2" t="s">
        <v>34</v>
      </c>
    </row>
    <row r="24" spans="1:24" x14ac:dyDescent="0.25">
      <c r="A24" s="3"/>
      <c r="B24" s="2" t="s">
        <v>19</v>
      </c>
      <c r="C24" s="2" t="s">
        <v>20</v>
      </c>
      <c r="D24" s="2" t="s">
        <v>21</v>
      </c>
      <c r="E24" s="2" t="s">
        <v>22</v>
      </c>
      <c r="F24" s="2" t="s">
        <v>23</v>
      </c>
      <c r="G24" s="2" t="s">
        <v>20</v>
      </c>
      <c r="H24" s="2" t="s">
        <v>7</v>
      </c>
      <c r="I24" s="2" t="s">
        <v>27</v>
      </c>
      <c r="J24" s="2" t="s">
        <v>8</v>
      </c>
      <c r="N24" s="23">
        <v>4</v>
      </c>
      <c r="O24" s="1" t="s">
        <v>200</v>
      </c>
      <c r="P24" s="2">
        <v>4</v>
      </c>
      <c r="R24" s="2" t="s">
        <v>34</v>
      </c>
      <c r="S24" s="2">
        <v>38</v>
      </c>
      <c r="T24" s="2">
        <v>2</v>
      </c>
      <c r="U24" s="2" t="s">
        <v>34</v>
      </c>
      <c r="V24" s="2">
        <v>2</v>
      </c>
      <c r="W24" s="2" t="s">
        <v>34</v>
      </c>
      <c r="X24" s="2" t="s">
        <v>34</v>
      </c>
    </row>
    <row r="25" spans="1:24" x14ac:dyDescent="0.25">
      <c r="A25" s="3">
        <v>2</v>
      </c>
      <c r="B25" s="2">
        <v>8</v>
      </c>
      <c r="D25" s="2" t="s">
        <v>34</v>
      </c>
      <c r="E25" s="2">
        <v>35</v>
      </c>
      <c r="F25" s="2">
        <v>1</v>
      </c>
      <c r="G25" s="2" t="s">
        <v>34</v>
      </c>
      <c r="H25" s="2">
        <v>1</v>
      </c>
      <c r="I25" s="2" t="s">
        <v>34</v>
      </c>
      <c r="J25" s="2" t="s">
        <v>34</v>
      </c>
      <c r="N25" s="23">
        <v>4</v>
      </c>
      <c r="O25" s="1" t="s">
        <v>196</v>
      </c>
      <c r="P25" s="2">
        <v>8</v>
      </c>
      <c r="R25" s="2" t="s">
        <v>34</v>
      </c>
      <c r="S25" s="2">
        <v>50</v>
      </c>
      <c r="T25" s="2">
        <v>2</v>
      </c>
      <c r="U25" s="2" t="s">
        <v>34</v>
      </c>
      <c r="V25" s="2">
        <v>2</v>
      </c>
      <c r="W25" s="2" t="s">
        <v>34</v>
      </c>
      <c r="X25" s="2" t="s">
        <v>34</v>
      </c>
    </row>
    <row r="26" spans="1:24" x14ac:dyDescent="0.25">
      <c r="A26" s="3"/>
      <c r="G26" s="2"/>
      <c r="H26" s="2"/>
      <c r="I26" s="2"/>
      <c r="J26" s="2"/>
    </row>
    <row r="27" spans="1:24" x14ac:dyDescent="0.25">
      <c r="A27" s="3"/>
      <c r="C27" s="1" t="s">
        <v>191</v>
      </c>
      <c r="G27" s="2"/>
      <c r="H27" s="2"/>
      <c r="I27" s="2"/>
      <c r="J27" s="2"/>
      <c r="N27" s="23">
        <v>5</v>
      </c>
      <c r="O27" s="1" t="s">
        <v>195</v>
      </c>
      <c r="P27" s="2">
        <v>5</v>
      </c>
      <c r="R27" s="2" t="s">
        <v>34</v>
      </c>
      <c r="S27" s="2">
        <v>26</v>
      </c>
      <c r="T27" s="2">
        <v>2</v>
      </c>
      <c r="U27" s="2" t="s">
        <v>34</v>
      </c>
      <c r="V27" s="2">
        <v>1</v>
      </c>
      <c r="W27" s="2" t="s">
        <v>34</v>
      </c>
      <c r="X27" s="2">
        <v>1</v>
      </c>
    </row>
    <row r="28" spans="1:24" x14ac:dyDescent="0.25">
      <c r="A28" s="3"/>
      <c r="B28" s="2" t="s">
        <v>19</v>
      </c>
      <c r="C28" s="2" t="s">
        <v>20</v>
      </c>
      <c r="D28" s="2" t="s">
        <v>21</v>
      </c>
      <c r="E28" s="2" t="s">
        <v>22</v>
      </c>
      <c r="F28" s="2" t="s">
        <v>23</v>
      </c>
      <c r="G28" s="2" t="s">
        <v>20</v>
      </c>
      <c r="H28" s="2" t="s">
        <v>7</v>
      </c>
      <c r="I28" s="2" t="s">
        <v>27</v>
      </c>
      <c r="J28" s="2" t="s">
        <v>8</v>
      </c>
      <c r="N28" s="23">
        <v>5</v>
      </c>
      <c r="O28" s="1" t="s">
        <v>183</v>
      </c>
      <c r="P28" s="2">
        <v>4</v>
      </c>
      <c r="R28" s="2">
        <v>1</v>
      </c>
      <c r="S28" s="2">
        <v>12</v>
      </c>
      <c r="T28" s="2" t="s">
        <v>34</v>
      </c>
      <c r="U28" s="2" t="s">
        <v>34</v>
      </c>
      <c r="V28" s="2" t="s">
        <v>34</v>
      </c>
      <c r="W28" s="2" t="s">
        <v>34</v>
      </c>
      <c r="X28" s="2" t="s">
        <v>34</v>
      </c>
    </row>
    <row r="29" spans="1:24" x14ac:dyDescent="0.25">
      <c r="A29" s="3">
        <v>2</v>
      </c>
      <c r="B29" s="2">
        <v>8</v>
      </c>
      <c r="D29" s="2" t="s">
        <v>34</v>
      </c>
      <c r="E29" s="2">
        <v>29</v>
      </c>
      <c r="F29" s="2">
        <v>2</v>
      </c>
      <c r="G29" s="2" t="s">
        <v>34</v>
      </c>
      <c r="H29" s="2">
        <v>2</v>
      </c>
      <c r="I29" s="2" t="s">
        <v>34</v>
      </c>
      <c r="J29" s="2" t="s">
        <v>34</v>
      </c>
      <c r="N29" s="23">
        <v>5</v>
      </c>
      <c r="O29" s="1" t="s">
        <v>228</v>
      </c>
      <c r="P29" s="2">
        <v>7</v>
      </c>
      <c r="R29" s="2" t="s">
        <v>34</v>
      </c>
      <c r="S29" s="2">
        <v>43</v>
      </c>
      <c r="T29" s="2" t="s">
        <v>34</v>
      </c>
      <c r="U29" s="2" t="s">
        <v>34</v>
      </c>
      <c r="V29" s="2" t="s">
        <v>34</v>
      </c>
      <c r="W29" s="2" t="s">
        <v>34</v>
      </c>
      <c r="X29" s="2" t="s">
        <v>34</v>
      </c>
    </row>
    <row r="30" spans="1:24" x14ac:dyDescent="0.25">
      <c r="A30" s="3"/>
      <c r="G30" s="2"/>
      <c r="H30" s="2"/>
      <c r="I30" s="2"/>
      <c r="J30" s="2"/>
      <c r="N30" s="23">
        <v>5</v>
      </c>
      <c r="O30" s="1" t="s">
        <v>130</v>
      </c>
      <c r="P30" s="2">
        <v>1</v>
      </c>
      <c r="R30" s="2" t="s">
        <v>34</v>
      </c>
      <c r="S30" s="2">
        <v>11</v>
      </c>
      <c r="T30" s="2" t="s">
        <v>34</v>
      </c>
      <c r="U30" s="2" t="s">
        <v>34</v>
      </c>
      <c r="V30" s="2" t="s">
        <v>34</v>
      </c>
      <c r="W30" s="2" t="s">
        <v>34</v>
      </c>
      <c r="X30" s="2" t="s">
        <v>34</v>
      </c>
    </row>
    <row r="31" spans="1:24" x14ac:dyDescent="0.25">
      <c r="A31" s="3"/>
      <c r="C31" s="1" t="s">
        <v>190</v>
      </c>
      <c r="G31" s="25"/>
      <c r="H31" s="25"/>
      <c r="I31" s="25"/>
      <c r="J31" s="25"/>
    </row>
    <row r="32" spans="1:24" x14ac:dyDescent="0.25">
      <c r="A32" s="3"/>
      <c r="B32" s="2" t="s">
        <v>19</v>
      </c>
      <c r="C32" s="2" t="s">
        <v>20</v>
      </c>
      <c r="D32" s="2" t="s">
        <v>21</v>
      </c>
      <c r="E32" s="2" t="s">
        <v>22</v>
      </c>
      <c r="F32" s="2" t="s">
        <v>23</v>
      </c>
      <c r="G32" s="2" t="s">
        <v>20</v>
      </c>
      <c r="H32" s="2" t="s">
        <v>7</v>
      </c>
      <c r="I32" s="2" t="s">
        <v>27</v>
      </c>
      <c r="J32" s="2" t="s">
        <v>8</v>
      </c>
      <c r="P32" s="2" t="s">
        <v>19</v>
      </c>
      <c r="Q32" s="2" t="s">
        <v>20</v>
      </c>
      <c r="R32" s="2" t="s">
        <v>21</v>
      </c>
      <c r="S32" s="2" t="s">
        <v>22</v>
      </c>
      <c r="T32" s="2" t="s">
        <v>23</v>
      </c>
      <c r="U32" s="2" t="s">
        <v>20</v>
      </c>
      <c r="V32" s="2" t="s">
        <v>7</v>
      </c>
      <c r="W32" s="2" t="s">
        <v>27</v>
      </c>
      <c r="X32" s="2" t="s">
        <v>8</v>
      </c>
    </row>
    <row r="33" spans="1:24" x14ac:dyDescent="0.25">
      <c r="A33" s="23">
        <v>2</v>
      </c>
      <c r="B33" s="2">
        <v>7</v>
      </c>
      <c r="D33" s="2" t="s">
        <v>34</v>
      </c>
      <c r="E33" s="2">
        <v>29</v>
      </c>
      <c r="F33" s="2" t="s">
        <v>34</v>
      </c>
      <c r="G33" s="2" t="s">
        <v>34</v>
      </c>
      <c r="H33" s="2" t="s">
        <v>34</v>
      </c>
      <c r="I33" s="2" t="s">
        <v>34</v>
      </c>
      <c r="J33" s="2" t="s">
        <v>34</v>
      </c>
      <c r="N33" s="23">
        <v>6</v>
      </c>
      <c r="O33" s="1" t="s">
        <v>190</v>
      </c>
      <c r="P33" s="2">
        <v>10</v>
      </c>
      <c r="Q33" s="2">
        <v>1</v>
      </c>
      <c r="R33" s="2" t="s">
        <v>34</v>
      </c>
      <c r="S33" s="2">
        <v>37</v>
      </c>
      <c r="T33" s="2">
        <v>2</v>
      </c>
      <c r="U33" s="2">
        <v>1</v>
      </c>
      <c r="V33" s="2">
        <v>1</v>
      </c>
      <c r="W33" s="2" t="s">
        <v>34</v>
      </c>
      <c r="X33" s="2" t="s">
        <v>34</v>
      </c>
    </row>
    <row r="34" spans="1:24" x14ac:dyDescent="0.25">
      <c r="A34" s="23">
        <v>4</v>
      </c>
      <c r="B34" s="2">
        <v>8</v>
      </c>
      <c r="D34" s="2" t="s">
        <v>34</v>
      </c>
      <c r="E34" s="2">
        <v>26</v>
      </c>
      <c r="F34" s="2">
        <v>2</v>
      </c>
      <c r="G34" s="2">
        <v>1</v>
      </c>
      <c r="H34" s="2" t="s">
        <v>34</v>
      </c>
      <c r="I34" s="2">
        <v>1</v>
      </c>
      <c r="J34" s="2" t="s">
        <v>34</v>
      </c>
      <c r="N34" s="3">
        <v>6</v>
      </c>
      <c r="O34" s="1" t="s">
        <v>199</v>
      </c>
      <c r="P34" s="2">
        <v>9</v>
      </c>
      <c r="R34" s="2">
        <v>1</v>
      </c>
      <c r="S34" s="2">
        <v>28</v>
      </c>
      <c r="T34" s="2" t="s">
        <v>34</v>
      </c>
      <c r="U34" s="2" t="s">
        <v>34</v>
      </c>
      <c r="V34" s="2" t="s">
        <v>34</v>
      </c>
      <c r="W34" s="2" t="s">
        <v>34</v>
      </c>
      <c r="X34" s="2" t="s">
        <v>34</v>
      </c>
    </row>
    <row r="35" spans="1:24" x14ac:dyDescent="0.25">
      <c r="A35" s="23">
        <v>6</v>
      </c>
      <c r="B35" s="2">
        <v>10</v>
      </c>
      <c r="C35" s="2">
        <v>1</v>
      </c>
      <c r="D35" s="2" t="s">
        <v>34</v>
      </c>
      <c r="E35" s="2">
        <v>37</v>
      </c>
      <c r="F35" s="2">
        <v>2</v>
      </c>
      <c r="G35" s="2">
        <v>1</v>
      </c>
      <c r="H35" s="2">
        <v>1</v>
      </c>
      <c r="I35" s="2" t="s">
        <v>34</v>
      </c>
      <c r="J35" s="2" t="s">
        <v>34</v>
      </c>
      <c r="N35" s="23">
        <v>6</v>
      </c>
      <c r="O35" s="1" t="s">
        <v>228</v>
      </c>
      <c r="P35" s="2">
        <v>13</v>
      </c>
      <c r="R35" s="2">
        <v>1</v>
      </c>
      <c r="S35" s="2">
        <v>40</v>
      </c>
      <c r="T35" s="2">
        <v>2</v>
      </c>
      <c r="U35" s="2" t="s">
        <v>34</v>
      </c>
      <c r="V35" s="2">
        <v>1</v>
      </c>
      <c r="W35" s="2">
        <v>1</v>
      </c>
      <c r="X35" s="2" t="s">
        <v>34</v>
      </c>
    </row>
    <row r="36" spans="1:24" x14ac:dyDescent="0.25">
      <c r="A36" s="23">
        <v>8</v>
      </c>
      <c r="B36" s="2">
        <v>2</v>
      </c>
      <c r="D36" s="2" t="s">
        <v>34</v>
      </c>
      <c r="E36" s="2">
        <v>11</v>
      </c>
      <c r="F36" s="2" t="s">
        <v>34</v>
      </c>
      <c r="G36" s="2" t="s">
        <v>34</v>
      </c>
      <c r="H36" s="2" t="s">
        <v>34</v>
      </c>
      <c r="I36" s="2" t="s">
        <v>34</v>
      </c>
      <c r="J36" s="2" t="s">
        <v>34</v>
      </c>
      <c r="N36" s="23">
        <v>6</v>
      </c>
      <c r="O36" s="1" t="s">
        <v>259</v>
      </c>
      <c r="P36" s="2">
        <v>12</v>
      </c>
      <c r="R36" s="2">
        <v>4</v>
      </c>
      <c r="S36" s="2">
        <v>16</v>
      </c>
      <c r="T36" s="2">
        <v>5</v>
      </c>
      <c r="U36" s="2">
        <v>3</v>
      </c>
      <c r="V36" s="2">
        <v>1</v>
      </c>
      <c r="W36" s="2">
        <v>1</v>
      </c>
      <c r="X36" s="2" t="s">
        <v>34</v>
      </c>
    </row>
    <row r="37" spans="1:24" x14ac:dyDescent="0.25">
      <c r="A37" s="23">
        <v>11</v>
      </c>
      <c r="B37" s="2">
        <v>11</v>
      </c>
      <c r="D37" s="2">
        <v>1</v>
      </c>
      <c r="E37" s="2">
        <v>33</v>
      </c>
      <c r="F37" s="2" t="s">
        <v>34</v>
      </c>
      <c r="G37" s="2" t="s">
        <v>34</v>
      </c>
      <c r="H37" s="2" t="s">
        <v>34</v>
      </c>
      <c r="I37" s="2" t="s">
        <v>34</v>
      </c>
      <c r="J37" s="2" t="s">
        <v>34</v>
      </c>
      <c r="N37" s="23">
        <v>6</v>
      </c>
      <c r="O37" s="1" t="s">
        <v>285</v>
      </c>
      <c r="P37" s="2">
        <v>7</v>
      </c>
      <c r="R37" s="2">
        <v>1</v>
      </c>
      <c r="S37" s="2">
        <v>30</v>
      </c>
      <c r="T37" s="2">
        <v>1</v>
      </c>
      <c r="U37" s="2" t="s">
        <v>34</v>
      </c>
      <c r="V37" s="2" t="s">
        <v>34</v>
      </c>
      <c r="W37" s="2">
        <v>1</v>
      </c>
      <c r="X37" s="2" t="s">
        <v>34</v>
      </c>
    </row>
    <row r="38" spans="1:24" x14ac:dyDescent="0.25">
      <c r="A38" s="23">
        <v>13</v>
      </c>
      <c r="B38" s="2">
        <v>8</v>
      </c>
      <c r="D38" s="2">
        <v>2</v>
      </c>
      <c r="E38" s="2">
        <v>40</v>
      </c>
      <c r="F38" s="2">
        <v>2</v>
      </c>
      <c r="G38" s="2" t="s">
        <v>34</v>
      </c>
      <c r="H38" s="2">
        <v>2</v>
      </c>
      <c r="I38" s="2" t="s">
        <v>34</v>
      </c>
      <c r="J38" s="2" t="s">
        <v>34</v>
      </c>
      <c r="U38" s="13">
        <f>SUM(U33:U37)</f>
        <v>4</v>
      </c>
      <c r="V38" s="13">
        <f>SUM(V33:V37)</f>
        <v>3</v>
      </c>
      <c r="W38" s="13">
        <f>SUM(W33:W37)</f>
        <v>3</v>
      </c>
    </row>
    <row r="40" spans="1:24" x14ac:dyDescent="0.25">
      <c r="A40" s="3"/>
      <c r="C40" s="1" t="s">
        <v>199</v>
      </c>
      <c r="G40" s="25"/>
      <c r="H40" s="25"/>
      <c r="I40" s="25"/>
      <c r="J40" s="25"/>
      <c r="N40" s="3">
        <v>7</v>
      </c>
      <c r="O40" s="1" t="s">
        <v>199</v>
      </c>
      <c r="P40" s="2">
        <v>8</v>
      </c>
      <c r="R40" s="2" t="s">
        <v>34</v>
      </c>
      <c r="S40" s="2">
        <v>22</v>
      </c>
      <c r="T40" s="2" t="s">
        <v>34</v>
      </c>
      <c r="U40" s="2" t="s">
        <v>34</v>
      </c>
      <c r="V40" s="2" t="s">
        <v>34</v>
      </c>
      <c r="W40" s="2" t="s">
        <v>34</v>
      </c>
      <c r="X40" s="2" t="s">
        <v>34</v>
      </c>
    </row>
    <row r="41" spans="1:24" x14ac:dyDescent="0.25">
      <c r="A41" s="3"/>
      <c r="B41" s="2" t="s">
        <v>19</v>
      </c>
      <c r="C41" s="2" t="s">
        <v>20</v>
      </c>
      <c r="D41" s="2" t="s">
        <v>21</v>
      </c>
      <c r="E41" s="2" t="s">
        <v>22</v>
      </c>
      <c r="F41" s="2" t="s">
        <v>23</v>
      </c>
      <c r="G41" s="2" t="s">
        <v>20</v>
      </c>
      <c r="H41" s="2" t="s">
        <v>7</v>
      </c>
      <c r="I41" s="2" t="s">
        <v>27</v>
      </c>
      <c r="J41" s="2" t="s">
        <v>8</v>
      </c>
      <c r="N41" s="23">
        <v>7</v>
      </c>
      <c r="O41" s="1" t="s">
        <v>183</v>
      </c>
      <c r="P41" s="2">
        <v>5</v>
      </c>
      <c r="R41" s="2" t="s">
        <v>34</v>
      </c>
      <c r="S41" s="2">
        <v>27</v>
      </c>
      <c r="T41" s="2">
        <v>1</v>
      </c>
      <c r="U41" s="2" t="s">
        <v>34</v>
      </c>
      <c r="V41" s="2" t="s">
        <v>34</v>
      </c>
      <c r="W41" s="2">
        <v>1</v>
      </c>
      <c r="X41" s="2" t="s">
        <v>34</v>
      </c>
    </row>
    <row r="42" spans="1:24" x14ac:dyDescent="0.25">
      <c r="A42" s="3">
        <v>3</v>
      </c>
      <c r="B42" s="2">
        <v>4</v>
      </c>
      <c r="D42" s="2">
        <v>1</v>
      </c>
      <c r="E42" s="2">
        <v>6</v>
      </c>
      <c r="F42" s="2" t="s">
        <v>34</v>
      </c>
      <c r="G42" s="2" t="s">
        <v>34</v>
      </c>
      <c r="H42" s="2" t="s">
        <v>34</v>
      </c>
      <c r="I42" s="2" t="s">
        <v>34</v>
      </c>
      <c r="J42" s="2" t="s">
        <v>34</v>
      </c>
      <c r="N42" s="23">
        <v>7</v>
      </c>
      <c r="O42" s="1" t="s">
        <v>139</v>
      </c>
      <c r="P42" s="2">
        <v>6</v>
      </c>
      <c r="Q42" s="2">
        <v>2</v>
      </c>
      <c r="R42" s="2">
        <v>2</v>
      </c>
      <c r="S42" s="2">
        <v>24</v>
      </c>
      <c r="T42" s="2" t="s">
        <v>34</v>
      </c>
      <c r="U42" s="2" t="s">
        <v>34</v>
      </c>
      <c r="V42" s="2" t="s">
        <v>34</v>
      </c>
      <c r="W42" s="2" t="s">
        <v>34</v>
      </c>
      <c r="X42" s="2" t="s">
        <v>34</v>
      </c>
    </row>
    <row r="43" spans="1:24" x14ac:dyDescent="0.25">
      <c r="A43" s="3">
        <v>4</v>
      </c>
      <c r="B43" s="2">
        <v>8</v>
      </c>
      <c r="D43" s="2">
        <v>1</v>
      </c>
      <c r="E43" s="2">
        <v>16</v>
      </c>
      <c r="F43" s="2">
        <v>4</v>
      </c>
      <c r="G43" s="2">
        <v>2</v>
      </c>
      <c r="H43" s="2">
        <v>2</v>
      </c>
      <c r="I43" s="2" t="s">
        <v>34</v>
      </c>
      <c r="J43" s="2" t="s">
        <v>34</v>
      </c>
      <c r="N43" s="23">
        <v>7</v>
      </c>
      <c r="O43" s="1" t="s">
        <v>142</v>
      </c>
      <c r="P43" s="2">
        <v>3</v>
      </c>
      <c r="R43" s="2" t="s">
        <v>34</v>
      </c>
      <c r="S43" s="2">
        <v>18</v>
      </c>
      <c r="T43" s="2">
        <v>2</v>
      </c>
      <c r="U43" s="2">
        <v>1</v>
      </c>
      <c r="V43" s="2">
        <v>1</v>
      </c>
      <c r="W43" s="2" t="s">
        <v>34</v>
      </c>
      <c r="X43" s="2" t="s">
        <v>34</v>
      </c>
    </row>
    <row r="44" spans="1:24" x14ac:dyDescent="0.25">
      <c r="A44" s="3">
        <v>6</v>
      </c>
      <c r="B44" s="2">
        <v>9</v>
      </c>
      <c r="D44" s="2">
        <v>1</v>
      </c>
      <c r="E44" s="2">
        <v>28</v>
      </c>
      <c r="F44" s="2" t="s">
        <v>34</v>
      </c>
      <c r="G44" s="2" t="s">
        <v>34</v>
      </c>
      <c r="H44" s="2" t="s">
        <v>34</v>
      </c>
      <c r="I44" s="2" t="s">
        <v>34</v>
      </c>
      <c r="J44" s="2" t="s">
        <v>34</v>
      </c>
      <c r="V44" s="13">
        <f>SUM(V41:V43)</f>
        <v>1</v>
      </c>
      <c r="W44" s="13">
        <f>SUM(W41:W43)</f>
        <v>1</v>
      </c>
    </row>
    <row r="45" spans="1:24" x14ac:dyDescent="0.25">
      <c r="A45" s="3">
        <v>7</v>
      </c>
      <c r="B45" s="2">
        <v>8</v>
      </c>
      <c r="D45" s="2" t="s">
        <v>34</v>
      </c>
      <c r="E45" s="2">
        <v>22</v>
      </c>
      <c r="F45" s="2" t="s">
        <v>34</v>
      </c>
      <c r="G45" s="2" t="s">
        <v>34</v>
      </c>
      <c r="H45" s="2" t="s">
        <v>34</v>
      </c>
      <c r="I45" s="2" t="s">
        <v>34</v>
      </c>
      <c r="J45" s="2" t="s">
        <v>34</v>
      </c>
    </row>
    <row r="46" spans="1:24" x14ac:dyDescent="0.25">
      <c r="A46" s="3">
        <v>8</v>
      </c>
      <c r="B46" s="2">
        <v>2</v>
      </c>
      <c r="D46" s="2" t="s">
        <v>34</v>
      </c>
      <c r="E46" s="2">
        <v>20</v>
      </c>
      <c r="F46" s="2" t="s">
        <v>34</v>
      </c>
      <c r="G46" s="2" t="s">
        <v>34</v>
      </c>
      <c r="H46" s="2" t="s">
        <v>34</v>
      </c>
      <c r="I46" s="2" t="s">
        <v>34</v>
      </c>
      <c r="J46" s="2" t="s">
        <v>34</v>
      </c>
      <c r="N46" s="3">
        <v>8</v>
      </c>
      <c r="O46" s="1" t="s">
        <v>192</v>
      </c>
      <c r="P46" s="2">
        <v>8</v>
      </c>
      <c r="R46" s="2">
        <v>3</v>
      </c>
      <c r="S46" s="2">
        <v>17</v>
      </c>
      <c r="T46" s="2">
        <v>1</v>
      </c>
      <c r="U46" s="2" t="s">
        <v>34</v>
      </c>
      <c r="V46" s="2" t="s">
        <v>34</v>
      </c>
      <c r="W46" s="2">
        <v>1</v>
      </c>
      <c r="X46" s="2" t="s">
        <v>34</v>
      </c>
    </row>
    <row r="47" spans="1:24" x14ac:dyDescent="0.25">
      <c r="N47" s="23">
        <v>8</v>
      </c>
      <c r="O47" s="1" t="s">
        <v>190</v>
      </c>
      <c r="P47" s="2">
        <v>2</v>
      </c>
      <c r="R47" s="2" t="s">
        <v>34</v>
      </c>
      <c r="S47" s="2">
        <v>11</v>
      </c>
      <c r="T47" s="2" t="s">
        <v>34</v>
      </c>
      <c r="U47" s="2" t="s">
        <v>34</v>
      </c>
      <c r="V47" s="2" t="s">
        <v>34</v>
      </c>
      <c r="W47" s="2" t="s">
        <v>34</v>
      </c>
      <c r="X47" s="2" t="s">
        <v>34</v>
      </c>
    </row>
    <row r="48" spans="1:24" x14ac:dyDescent="0.25">
      <c r="A48" s="23"/>
      <c r="C48" s="1" t="s">
        <v>195</v>
      </c>
      <c r="G48" s="25"/>
      <c r="H48" s="25"/>
      <c r="I48" s="25"/>
      <c r="J48" s="25"/>
      <c r="N48" s="3">
        <v>8</v>
      </c>
      <c r="O48" s="1" t="s">
        <v>199</v>
      </c>
      <c r="P48" s="2">
        <v>2</v>
      </c>
      <c r="R48" s="2" t="s">
        <v>34</v>
      </c>
      <c r="S48" s="2">
        <v>20</v>
      </c>
      <c r="T48" s="2" t="s">
        <v>34</v>
      </c>
      <c r="U48" s="2" t="s">
        <v>34</v>
      </c>
      <c r="V48" s="2" t="s">
        <v>34</v>
      </c>
      <c r="W48" s="2" t="s">
        <v>34</v>
      </c>
      <c r="X48" s="2" t="s">
        <v>34</v>
      </c>
    </row>
    <row r="49" spans="1:24" x14ac:dyDescent="0.25">
      <c r="A49" s="3"/>
      <c r="B49" s="2" t="s">
        <v>19</v>
      </c>
      <c r="C49" s="2" t="s">
        <v>20</v>
      </c>
      <c r="D49" s="2" t="s">
        <v>21</v>
      </c>
      <c r="E49" s="2" t="s">
        <v>22</v>
      </c>
      <c r="F49" s="2" t="s">
        <v>23</v>
      </c>
      <c r="G49" s="2" t="s">
        <v>20</v>
      </c>
      <c r="H49" s="2" t="s">
        <v>7</v>
      </c>
      <c r="I49" s="2" t="s">
        <v>27</v>
      </c>
      <c r="J49" s="2" t="s">
        <v>8</v>
      </c>
      <c r="N49" s="23">
        <v>8</v>
      </c>
      <c r="O49" s="1" t="s">
        <v>195</v>
      </c>
      <c r="P49" s="2">
        <v>6</v>
      </c>
      <c r="R49" s="2" t="s">
        <v>34</v>
      </c>
      <c r="S49" s="2">
        <v>29</v>
      </c>
      <c r="T49" s="2">
        <v>1</v>
      </c>
      <c r="U49" s="2" t="s">
        <v>34</v>
      </c>
      <c r="V49" s="2">
        <v>1</v>
      </c>
      <c r="W49" s="2" t="s">
        <v>34</v>
      </c>
      <c r="X49" s="2" t="s">
        <v>34</v>
      </c>
    </row>
    <row r="50" spans="1:24" x14ac:dyDescent="0.25">
      <c r="A50" s="23">
        <v>3</v>
      </c>
      <c r="B50" s="2">
        <v>1</v>
      </c>
      <c r="D50" s="2" t="s">
        <v>34</v>
      </c>
      <c r="E50" s="2">
        <v>4</v>
      </c>
      <c r="F50" s="2" t="s">
        <v>34</v>
      </c>
      <c r="G50" s="2" t="s">
        <v>34</v>
      </c>
      <c r="H50" s="2" t="s">
        <v>34</v>
      </c>
      <c r="I50" s="2" t="s">
        <v>34</v>
      </c>
      <c r="J50" s="2" t="s">
        <v>34</v>
      </c>
      <c r="N50" s="23">
        <v>8</v>
      </c>
      <c r="O50" s="1" t="s">
        <v>183</v>
      </c>
      <c r="P50" s="2">
        <v>5</v>
      </c>
      <c r="Q50" s="2">
        <v>3</v>
      </c>
      <c r="R50" s="2" t="s">
        <v>34</v>
      </c>
      <c r="S50" s="2">
        <v>32</v>
      </c>
      <c r="T50" s="2">
        <v>3</v>
      </c>
      <c r="U50" s="2" t="s">
        <v>34</v>
      </c>
      <c r="V50" s="2">
        <v>1</v>
      </c>
      <c r="W50" s="2">
        <v>2</v>
      </c>
      <c r="X50" s="2" t="s">
        <v>34</v>
      </c>
    </row>
    <row r="51" spans="1:24" x14ac:dyDescent="0.25">
      <c r="A51" s="23">
        <v>4</v>
      </c>
      <c r="B51" s="2">
        <v>8</v>
      </c>
      <c r="D51" s="2" t="s">
        <v>34</v>
      </c>
      <c r="E51" s="2">
        <v>48</v>
      </c>
      <c r="F51" s="2" t="s">
        <v>34</v>
      </c>
      <c r="G51" s="2" t="s">
        <v>34</v>
      </c>
      <c r="H51" s="2" t="s">
        <v>34</v>
      </c>
      <c r="I51" s="2" t="s">
        <v>34</v>
      </c>
      <c r="J51" s="2" t="s">
        <v>34</v>
      </c>
      <c r="N51" s="23">
        <v>8</v>
      </c>
      <c r="O51" s="1" t="s">
        <v>133</v>
      </c>
      <c r="P51" s="2">
        <v>3</v>
      </c>
      <c r="R51" s="2" t="s">
        <v>34</v>
      </c>
      <c r="S51" s="2">
        <v>6</v>
      </c>
      <c r="T51" s="2" t="s">
        <v>34</v>
      </c>
      <c r="U51" s="2" t="s">
        <v>34</v>
      </c>
      <c r="V51" s="2" t="s">
        <v>34</v>
      </c>
      <c r="W51" s="2" t="s">
        <v>34</v>
      </c>
      <c r="X51" s="2" t="s">
        <v>34</v>
      </c>
    </row>
    <row r="52" spans="1:24" x14ac:dyDescent="0.25">
      <c r="A52" s="23">
        <v>5</v>
      </c>
      <c r="B52" s="2">
        <v>5</v>
      </c>
      <c r="D52" s="2" t="s">
        <v>34</v>
      </c>
      <c r="E52" s="2">
        <v>26</v>
      </c>
      <c r="F52" s="2">
        <v>2</v>
      </c>
      <c r="G52" s="2" t="s">
        <v>34</v>
      </c>
      <c r="H52" s="2">
        <v>1</v>
      </c>
      <c r="I52" s="2" t="s">
        <v>34</v>
      </c>
      <c r="J52" s="2">
        <v>1</v>
      </c>
      <c r="V52" s="13">
        <f>SUM(V46:V51)</f>
        <v>2</v>
      </c>
      <c r="W52" s="13">
        <f>SUM(W46:W51)</f>
        <v>3</v>
      </c>
    </row>
    <row r="53" spans="1:24" x14ac:dyDescent="0.25">
      <c r="A53" s="23">
        <v>8</v>
      </c>
      <c r="B53" s="2">
        <v>6</v>
      </c>
      <c r="D53" s="2" t="s">
        <v>34</v>
      </c>
      <c r="E53" s="2">
        <v>29</v>
      </c>
      <c r="F53" s="2">
        <v>1</v>
      </c>
      <c r="G53" s="2" t="s">
        <v>34</v>
      </c>
      <c r="H53" s="2">
        <v>1</v>
      </c>
      <c r="I53" s="2" t="s">
        <v>34</v>
      </c>
      <c r="J53" s="2" t="s">
        <v>34</v>
      </c>
    </row>
    <row r="54" spans="1:24" x14ac:dyDescent="0.25">
      <c r="A54" s="23">
        <v>10</v>
      </c>
      <c r="B54" s="2">
        <v>6</v>
      </c>
      <c r="D54" s="2" t="s">
        <v>34</v>
      </c>
      <c r="E54" s="2">
        <v>28</v>
      </c>
      <c r="F54" s="2" t="s">
        <v>34</v>
      </c>
      <c r="G54" s="2" t="s">
        <v>34</v>
      </c>
      <c r="H54" s="2" t="s">
        <v>34</v>
      </c>
      <c r="I54" s="2" t="s">
        <v>34</v>
      </c>
      <c r="J54" s="2" t="s">
        <v>34</v>
      </c>
      <c r="N54" s="3">
        <v>10</v>
      </c>
      <c r="O54" s="1" t="s">
        <v>192</v>
      </c>
      <c r="P54" s="2">
        <v>8</v>
      </c>
      <c r="R54" s="2">
        <v>1</v>
      </c>
      <c r="S54" s="2">
        <v>31</v>
      </c>
      <c r="T54" s="2">
        <v>1</v>
      </c>
      <c r="U54" s="2" t="s">
        <v>34</v>
      </c>
      <c r="V54" s="2">
        <v>1</v>
      </c>
      <c r="W54" s="2" t="s">
        <v>34</v>
      </c>
      <c r="X54" s="2" t="s">
        <v>34</v>
      </c>
    </row>
    <row r="55" spans="1:24" x14ac:dyDescent="0.25">
      <c r="A55" s="23">
        <v>11</v>
      </c>
      <c r="B55" s="2">
        <v>6</v>
      </c>
      <c r="D55" s="2" t="s">
        <v>34</v>
      </c>
      <c r="E55" s="2">
        <v>35</v>
      </c>
      <c r="F55" s="2">
        <v>1</v>
      </c>
      <c r="G55" s="2" t="s">
        <v>34</v>
      </c>
      <c r="H55" s="2">
        <v>1</v>
      </c>
      <c r="I55" s="2" t="s">
        <v>34</v>
      </c>
      <c r="J55" s="2" t="s">
        <v>34</v>
      </c>
      <c r="N55" s="23">
        <v>10</v>
      </c>
      <c r="O55" s="1" t="s">
        <v>195</v>
      </c>
      <c r="P55" s="2">
        <v>6</v>
      </c>
      <c r="R55" s="2" t="s">
        <v>34</v>
      </c>
      <c r="S55" s="2">
        <v>28</v>
      </c>
      <c r="T55" s="2" t="s">
        <v>34</v>
      </c>
      <c r="U55" s="2" t="s">
        <v>34</v>
      </c>
      <c r="V55" s="2" t="s">
        <v>34</v>
      </c>
      <c r="W55" s="2" t="s">
        <v>34</v>
      </c>
      <c r="X55" s="2" t="s">
        <v>34</v>
      </c>
    </row>
    <row r="56" spans="1:24" x14ac:dyDescent="0.25">
      <c r="A56" s="23">
        <v>12</v>
      </c>
      <c r="B56" s="2">
        <v>7</v>
      </c>
      <c r="D56" s="2" t="s">
        <v>34</v>
      </c>
      <c r="E56" s="2">
        <v>41</v>
      </c>
      <c r="F56" s="2">
        <v>1</v>
      </c>
      <c r="G56" s="2" t="s">
        <v>34</v>
      </c>
      <c r="H56" s="2">
        <v>1</v>
      </c>
      <c r="I56" s="2" t="s">
        <v>34</v>
      </c>
      <c r="J56" s="2" t="s">
        <v>34</v>
      </c>
      <c r="N56" s="23">
        <v>10</v>
      </c>
      <c r="O56" s="1" t="s">
        <v>183</v>
      </c>
      <c r="P56" s="2">
        <v>2</v>
      </c>
      <c r="R56" s="2" t="s">
        <v>34</v>
      </c>
      <c r="S56" s="2">
        <v>18</v>
      </c>
      <c r="T56" s="2" t="s">
        <v>34</v>
      </c>
      <c r="U56" s="2" t="s">
        <v>34</v>
      </c>
      <c r="V56" s="2" t="s">
        <v>34</v>
      </c>
      <c r="W56" s="2" t="s">
        <v>34</v>
      </c>
      <c r="X56" s="2" t="s">
        <v>34</v>
      </c>
    </row>
    <row r="57" spans="1:24" x14ac:dyDescent="0.25">
      <c r="A57" s="23">
        <v>13</v>
      </c>
      <c r="B57" s="2">
        <v>6</v>
      </c>
      <c r="D57" s="2" t="s">
        <v>34</v>
      </c>
      <c r="E57" s="2">
        <v>62</v>
      </c>
      <c r="F57" s="2">
        <v>2</v>
      </c>
      <c r="G57" s="2" t="s">
        <v>34</v>
      </c>
      <c r="H57" s="2">
        <v>1</v>
      </c>
      <c r="I57" s="2">
        <v>1</v>
      </c>
      <c r="J57" s="2" t="s">
        <v>34</v>
      </c>
      <c r="N57" s="23">
        <v>10</v>
      </c>
      <c r="O57" s="1" t="s">
        <v>259</v>
      </c>
      <c r="P57" s="2">
        <v>7</v>
      </c>
      <c r="Q57" s="2">
        <v>1</v>
      </c>
      <c r="R57" s="2" t="s">
        <v>34</v>
      </c>
      <c r="S57" s="2">
        <v>26</v>
      </c>
      <c r="T57" s="2">
        <v>1</v>
      </c>
      <c r="U57" s="2" t="s">
        <v>34</v>
      </c>
      <c r="V57" s="2" t="s">
        <v>34</v>
      </c>
      <c r="W57" s="2">
        <v>1</v>
      </c>
      <c r="X57" s="2" t="s">
        <v>34</v>
      </c>
    </row>
    <row r="58" spans="1:24" x14ac:dyDescent="0.25">
      <c r="A58" s="23"/>
      <c r="G58" s="2"/>
      <c r="H58" s="2"/>
      <c r="I58" s="2"/>
      <c r="J58" s="2"/>
      <c r="N58" s="23">
        <v>10</v>
      </c>
      <c r="O58" s="1" t="s">
        <v>133</v>
      </c>
      <c r="P58" s="2">
        <v>8</v>
      </c>
      <c r="R58" s="2">
        <v>2</v>
      </c>
      <c r="S58" s="2">
        <v>37</v>
      </c>
      <c r="T58" s="2">
        <v>4</v>
      </c>
      <c r="U58" s="2">
        <v>1</v>
      </c>
      <c r="V58" s="2">
        <v>3</v>
      </c>
      <c r="W58" s="13" t="s">
        <v>34</v>
      </c>
      <c r="X58" s="13" t="s">
        <v>34</v>
      </c>
    </row>
    <row r="59" spans="1:24" x14ac:dyDescent="0.25">
      <c r="A59" s="23"/>
      <c r="C59" s="1" t="s">
        <v>197</v>
      </c>
      <c r="G59" s="25"/>
      <c r="H59" s="25"/>
      <c r="I59" s="25"/>
      <c r="J59" s="25"/>
      <c r="N59" s="23">
        <v>10</v>
      </c>
      <c r="O59" s="1" t="s">
        <v>132</v>
      </c>
      <c r="P59" s="2">
        <v>3</v>
      </c>
      <c r="R59" s="2" t="s">
        <v>34</v>
      </c>
      <c r="S59" s="2">
        <v>13</v>
      </c>
      <c r="T59" s="2" t="s">
        <v>34</v>
      </c>
      <c r="U59" s="2" t="s">
        <v>34</v>
      </c>
      <c r="V59" s="2" t="s">
        <v>34</v>
      </c>
      <c r="W59" s="2" t="s">
        <v>34</v>
      </c>
      <c r="X59" s="2" t="s">
        <v>34</v>
      </c>
    </row>
    <row r="60" spans="1:24" x14ac:dyDescent="0.25">
      <c r="A60" s="3"/>
      <c r="B60" s="2" t="s">
        <v>19</v>
      </c>
      <c r="C60" s="2" t="s">
        <v>20</v>
      </c>
      <c r="D60" s="2" t="s">
        <v>21</v>
      </c>
      <c r="E60" s="2" t="s">
        <v>22</v>
      </c>
      <c r="F60" s="2" t="s">
        <v>23</v>
      </c>
      <c r="G60" s="2" t="s">
        <v>20</v>
      </c>
      <c r="H60" s="2" t="s">
        <v>7</v>
      </c>
      <c r="I60" s="2" t="s">
        <v>27</v>
      </c>
      <c r="J60" s="2" t="s">
        <v>8</v>
      </c>
      <c r="T60" s="2">
        <f>SUM(T54:T59)</f>
        <v>6</v>
      </c>
      <c r="U60" s="13">
        <f>SUM(U54:U59)</f>
        <v>1</v>
      </c>
      <c r="V60" s="13">
        <f>SUM(V54:V59)</f>
        <v>4</v>
      </c>
      <c r="W60" s="13">
        <f>SUM(W54:W59)</f>
        <v>1</v>
      </c>
    </row>
    <row r="61" spans="1:24" x14ac:dyDescent="0.25">
      <c r="A61" s="23">
        <v>3</v>
      </c>
      <c r="B61" s="2">
        <v>1</v>
      </c>
      <c r="D61" s="2" t="s">
        <v>34</v>
      </c>
      <c r="E61" s="2">
        <v>12</v>
      </c>
      <c r="F61" s="2" t="s">
        <v>34</v>
      </c>
      <c r="G61" s="2" t="s">
        <v>34</v>
      </c>
      <c r="H61" s="2" t="s">
        <v>34</v>
      </c>
      <c r="I61" s="2" t="s">
        <v>34</v>
      </c>
      <c r="J61" s="2" t="s">
        <v>34</v>
      </c>
    </row>
    <row r="62" spans="1:24" x14ac:dyDescent="0.25">
      <c r="A62" s="23"/>
      <c r="G62" s="25"/>
      <c r="H62" s="25"/>
      <c r="I62" s="25"/>
      <c r="J62" s="25"/>
      <c r="N62" s="3">
        <v>11</v>
      </c>
      <c r="O62" s="1" t="s">
        <v>192</v>
      </c>
      <c r="P62" s="2">
        <v>8</v>
      </c>
      <c r="R62" s="2">
        <v>1</v>
      </c>
      <c r="S62" s="2">
        <v>21</v>
      </c>
      <c r="T62" s="2">
        <v>1</v>
      </c>
      <c r="U62" s="2" t="s">
        <v>34</v>
      </c>
      <c r="V62" s="2">
        <v>1</v>
      </c>
      <c r="W62" s="2" t="s">
        <v>34</v>
      </c>
      <c r="X62" s="2" t="s">
        <v>34</v>
      </c>
    </row>
    <row r="63" spans="1:24" x14ac:dyDescent="0.25">
      <c r="A63" s="23"/>
      <c r="C63" s="1" t="s">
        <v>200</v>
      </c>
      <c r="G63" s="25"/>
      <c r="H63" s="25"/>
      <c r="I63" s="25"/>
      <c r="J63" s="25"/>
      <c r="N63" s="23">
        <v>11</v>
      </c>
      <c r="O63" s="1" t="s">
        <v>190</v>
      </c>
      <c r="P63" s="2">
        <v>11</v>
      </c>
      <c r="R63" s="2">
        <v>1</v>
      </c>
      <c r="S63" s="2">
        <v>33</v>
      </c>
      <c r="T63" s="2" t="s">
        <v>34</v>
      </c>
      <c r="U63" s="2" t="s">
        <v>34</v>
      </c>
      <c r="V63" s="2" t="s">
        <v>34</v>
      </c>
      <c r="W63" s="2" t="s">
        <v>34</v>
      </c>
      <c r="X63" s="2" t="s">
        <v>34</v>
      </c>
    </row>
    <row r="64" spans="1:24" x14ac:dyDescent="0.25">
      <c r="A64" s="3"/>
      <c r="B64" s="2" t="s">
        <v>19</v>
      </c>
      <c r="C64" s="2" t="s">
        <v>20</v>
      </c>
      <c r="D64" s="2" t="s">
        <v>21</v>
      </c>
      <c r="E64" s="2" t="s">
        <v>22</v>
      </c>
      <c r="F64" s="2" t="s">
        <v>23</v>
      </c>
      <c r="G64" s="2" t="s">
        <v>20</v>
      </c>
      <c r="H64" s="2" t="s">
        <v>7</v>
      </c>
      <c r="I64" s="2" t="s">
        <v>27</v>
      </c>
      <c r="J64" s="2" t="s">
        <v>8</v>
      </c>
      <c r="N64" s="23">
        <v>11</v>
      </c>
      <c r="O64" s="1" t="s">
        <v>195</v>
      </c>
      <c r="P64" s="2">
        <v>6</v>
      </c>
      <c r="R64" s="2" t="s">
        <v>34</v>
      </c>
      <c r="S64" s="2">
        <v>35</v>
      </c>
      <c r="T64" s="2">
        <v>1</v>
      </c>
      <c r="U64" s="2" t="s">
        <v>34</v>
      </c>
      <c r="V64" s="2">
        <v>1</v>
      </c>
      <c r="W64" s="2" t="s">
        <v>34</v>
      </c>
      <c r="X64" s="2" t="s">
        <v>34</v>
      </c>
    </row>
    <row r="65" spans="1:24" x14ac:dyDescent="0.25">
      <c r="A65" s="23">
        <v>4</v>
      </c>
      <c r="B65" s="2">
        <v>4</v>
      </c>
      <c r="D65" s="2" t="s">
        <v>34</v>
      </c>
      <c r="E65" s="2">
        <v>38</v>
      </c>
      <c r="F65" s="2">
        <v>2</v>
      </c>
      <c r="G65" s="2" t="s">
        <v>34</v>
      </c>
      <c r="H65" s="2">
        <v>2</v>
      </c>
      <c r="I65" s="2" t="s">
        <v>34</v>
      </c>
      <c r="J65" s="2" t="s">
        <v>34</v>
      </c>
      <c r="N65" s="23">
        <v>11</v>
      </c>
      <c r="O65" s="1" t="s">
        <v>183</v>
      </c>
      <c r="P65" s="2">
        <v>10</v>
      </c>
      <c r="R65" s="2">
        <v>1</v>
      </c>
      <c r="S65" s="2">
        <v>29</v>
      </c>
      <c r="T65" s="2" t="s">
        <v>34</v>
      </c>
      <c r="U65" s="2" t="s">
        <v>34</v>
      </c>
      <c r="V65" s="2" t="s">
        <v>34</v>
      </c>
      <c r="W65" s="2" t="s">
        <v>34</v>
      </c>
      <c r="X65" s="2" t="s">
        <v>34</v>
      </c>
    </row>
    <row r="66" spans="1:24" x14ac:dyDescent="0.25">
      <c r="A66" s="23">
        <v>13</v>
      </c>
      <c r="B66" s="2">
        <v>2</v>
      </c>
      <c r="D66" s="2" t="s">
        <v>34</v>
      </c>
      <c r="E66" s="2">
        <v>18</v>
      </c>
      <c r="F66" s="2" t="s">
        <v>34</v>
      </c>
      <c r="G66" s="2" t="s">
        <v>34</v>
      </c>
      <c r="H66" s="2" t="s">
        <v>34</v>
      </c>
      <c r="I66" s="2" t="s">
        <v>34</v>
      </c>
      <c r="J66" s="2" t="s">
        <v>34</v>
      </c>
      <c r="N66" s="23">
        <v>11</v>
      </c>
      <c r="O66" s="1" t="s">
        <v>259</v>
      </c>
      <c r="P66" s="2">
        <v>12</v>
      </c>
      <c r="R66" s="2">
        <v>2</v>
      </c>
      <c r="S66" s="2">
        <v>40</v>
      </c>
      <c r="T66" s="2">
        <v>3</v>
      </c>
      <c r="U66" s="2">
        <v>1</v>
      </c>
      <c r="V66" s="2">
        <v>1</v>
      </c>
      <c r="W66" s="2">
        <v>1</v>
      </c>
      <c r="X66" s="2" t="s">
        <v>34</v>
      </c>
    </row>
    <row r="67" spans="1:24" x14ac:dyDescent="0.25">
      <c r="A67" s="23"/>
      <c r="G67" s="25"/>
      <c r="H67" s="25"/>
      <c r="I67" s="25"/>
      <c r="J67" s="25"/>
      <c r="N67" s="23">
        <v>11</v>
      </c>
      <c r="O67" s="1" t="s">
        <v>133</v>
      </c>
      <c r="P67" s="2">
        <v>15</v>
      </c>
      <c r="R67" s="2">
        <v>5</v>
      </c>
      <c r="S67" s="2">
        <v>30</v>
      </c>
      <c r="T67" s="2">
        <v>3</v>
      </c>
      <c r="U67" s="2">
        <v>1</v>
      </c>
      <c r="V67" s="2">
        <v>2</v>
      </c>
      <c r="W67" s="13" t="s">
        <v>34</v>
      </c>
      <c r="X67" s="13" t="s">
        <v>34</v>
      </c>
    </row>
    <row r="68" spans="1:24" x14ac:dyDescent="0.25">
      <c r="C68" s="1" t="s">
        <v>196</v>
      </c>
      <c r="N68" s="23">
        <v>11</v>
      </c>
      <c r="O68" s="1" t="s">
        <v>132</v>
      </c>
      <c r="P68" s="2">
        <v>1</v>
      </c>
      <c r="Q68" s="2">
        <v>5</v>
      </c>
      <c r="R68" s="2" t="s">
        <v>34</v>
      </c>
      <c r="S68" s="2">
        <v>4</v>
      </c>
      <c r="T68" s="2">
        <v>1</v>
      </c>
      <c r="U68" s="13" t="s">
        <v>34</v>
      </c>
      <c r="V68" s="2">
        <v>1</v>
      </c>
      <c r="W68" s="2" t="s">
        <v>34</v>
      </c>
      <c r="X68" s="2" t="s">
        <v>34</v>
      </c>
    </row>
    <row r="69" spans="1:24" x14ac:dyDescent="0.25">
      <c r="A69" s="3"/>
      <c r="B69" s="2" t="s">
        <v>19</v>
      </c>
      <c r="C69" s="2" t="s">
        <v>20</v>
      </c>
      <c r="D69" s="2" t="s">
        <v>21</v>
      </c>
      <c r="E69" s="2" t="s">
        <v>22</v>
      </c>
      <c r="F69" s="2" t="s">
        <v>23</v>
      </c>
      <c r="G69" s="2" t="s">
        <v>20</v>
      </c>
      <c r="H69" s="2" t="s">
        <v>7</v>
      </c>
      <c r="I69" s="2" t="s">
        <v>27</v>
      </c>
      <c r="J69" s="2" t="s">
        <v>8</v>
      </c>
      <c r="T69" s="2">
        <f>SUM(T62:T68)</f>
        <v>9</v>
      </c>
      <c r="U69" s="13">
        <f>SUM(U62:U68)</f>
        <v>2</v>
      </c>
      <c r="V69" s="13">
        <f>SUM(V62:V68)</f>
        <v>6</v>
      </c>
      <c r="W69" s="13">
        <f>SUM(W62:W68)</f>
        <v>1</v>
      </c>
    </row>
    <row r="70" spans="1:24" x14ac:dyDescent="0.25">
      <c r="A70" s="23">
        <v>4</v>
      </c>
      <c r="B70" s="2">
        <v>8</v>
      </c>
      <c r="D70" s="2" t="s">
        <v>34</v>
      </c>
      <c r="E70" s="2">
        <v>50</v>
      </c>
      <c r="F70" s="2">
        <v>2</v>
      </c>
      <c r="G70" s="2" t="s">
        <v>34</v>
      </c>
      <c r="H70" s="2">
        <v>2</v>
      </c>
      <c r="I70" s="2" t="s">
        <v>34</v>
      </c>
      <c r="J70" s="2" t="s">
        <v>34</v>
      </c>
    </row>
    <row r="71" spans="1:24" x14ac:dyDescent="0.25">
      <c r="P71" s="2" t="s">
        <v>19</v>
      </c>
      <c r="Q71" s="2" t="s">
        <v>20</v>
      </c>
      <c r="R71" s="2" t="s">
        <v>21</v>
      </c>
      <c r="S71" s="2" t="s">
        <v>22</v>
      </c>
      <c r="T71" s="2" t="s">
        <v>23</v>
      </c>
      <c r="U71" s="2" t="s">
        <v>20</v>
      </c>
      <c r="V71" s="2" t="s">
        <v>7</v>
      </c>
      <c r="W71" s="2" t="s">
        <v>27</v>
      </c>
      <c r="X71" s="2" t="s">
        <v>8</v>
      </c>
    </row>
    <row r="72" spans="1:24" x14ac:dyDescent="0.25">
      <c r="C72" s="1" t="s">
        <v>183</v>
      </c>
      <c r="N72" s="3">
        <v>12</v>
      </c>
      <c r="O72" s="1" t="s">
        <v>192</v>
      </c>
      <c r="P72" s="2">
        <v>7</v>
      </c>
      <c r="R72" s="2">
        <v>1</v>
      </c>
      <c r="S72" s="2">
        <v>24</v>
      </c>
      <c r="T72" s="2" t="s">
        <v>34</v>
      </c>
      <c r="U72" s="2" t="s">
        <v>34</v>
      </c>
      <c r="V72" s="2" t="s">
        <v>34</v>
      </c>
      <c r="W72" s="2" t="s">
        <v>34</v>
      </c>
      <c r="X72" s="2" t="s">
        <v>34</v>
      </c>
    </row>
    <row r="73" spans="1:24" x14ac:dyDescent="0.25">
      <c r="A73" s="3"/>
      <c r="B73" s="2" t="s">
        <v>19</v>
      </c>
      <c r="C73" s="2" t="s">
        <v>20</v>
      </c>
      <c r="D73" s="2" t="s">
        <v>21</v>
      </c>
      <c r="E73" s="2" t="s">
        <v>22</v>
      </c>
      <c r="F73" s="2" t="s">
        <v>23</v>
      </c>
      <c r="G73" s="2" t="s">
        <v>20</v>
      </c>
      <c r="H73" s="2" t="s">
        <v>7</v>
      </c>
      <c r="I73" s="2" t="s">
        <v>27</v>
      </c>
      <c r="J73" s="2" t="s">
        <v>8</v>
      </c>
      <c r="N73" s="23">
        <v>12</v>
      </c>
      <c r="O73" s="1" t="s">
        <v>195</v>
      </c>
      <c r="P73" s="2">
        <v>7</v>
      </c>
      <c r="R73" s="2" t="s">
        <v>34</v>
      </c>
      <c r="S73" s="2">
        <v>41</v>
      </c>
      <c r="T73" s="2">
        <v>1</v>
      </c>
      <c r="U73" s="2" t="s">
        <v>34</v>
      </c>
      <c r="V73" s="2">
        <v>1</v>
      </c>
      <c r="W73" s="2" t="s">
        <v>34</v>
      </c>
      <c r="X73" s="2" t="s">
        <v>34</v>
      </c>
    </row>
    <row r="74" spans="1:24" x14ac:dyDescent="0.25">
      <c r="A74" s="23">
        <v>5</v>
      </c>
      <c r="B74" s="2">
        <v>4</v>
      </c>
      <c r="D74" s="2">
        <v>1</v>
      </c>
      <c r="E74" s="2">
        <v>12</v>
      </c>
      <c r="F74" s="2" t="s">
        <v>34</v>
      </c>
      <c r="G74" s="2" t="s">
        <v>34</v>
      </c>
      <c r="H74" s="2" t="s">
        <v>34</v>
      </c>
      <c r="I74" s="2" t="s">
        <v>34</v>
      </c>
      <c r="J74" s="2" t="s">
        <v>34</v>
      </c>
      <c r="N74" s="23">
        <v>12</v>
      </c>
      <c r="O74" s="1" t="s">
        <v>183</v>
      </c>
      <c r="P74" s="2">
        <v>9</v>
      </c>
      <c r="R74" s="2">
        <v>1</v>
      </c>
      <c r="S74" s="2">
        <v>29</v>
      </c>
      <c r="T74" s="2" t="s">
        <v>34</v>
      </c>
      <c r="U74" s="2" t="s">
        <v>34</v>
      </c>
      <c r="V74" s="2" t="s">
        <v>34</v>
      </c>
      <c r="W74" s="2" t="s">
        <v>34</v>
      </c>
      <c r="X74" s="2" t="s">
        <v>34</v>
      </c>
    </row>
    <row r="75" spans="1:24" x14ac:dyDescent="0.25">
      <c r="A75" s="23">
        <v>7</v>
      </c>
      <c r="B75" s="2">
        <v>5</v>
      </c>
      <c r="D75" s="2" t="s">
        <v>34</v>
      </c>
      <c r="E75" s="2">
        <v>27</v>
      </c>
      <c r="F75" s="2">
        <v>1</v>
      </c>
      <c r="G75" s="2" t="s">
        <v>34</v>
      </c>
      <c r="H75" s="2" t="s">
        <v>34</v>
      </c>
      <c r="I75" s="2">
        <v>1</v>
      </c>
      <c r="J75" s="2" t="s">
        <v>34</v>
      </c>
      <c r="N75" s="23">
        <v>12</v>
      </c>
      <c r="O75" s="1" t="s">
        <v>259</v>
      </c>
      <c r="P75" s="2">
        <v>11</v>
      </c>
      <c r="R75" s="2">
        <v>3</v>
      </c>
      <c r="S75" s="2">
        <v>35</v>
      </c>
      <c r="T75" s="2">
        <v>3</v>
      </c>
      <c r="U75" s="2">
        <v>1</v>
      </c>
      <c r="V75" s="2">
        <v>1</v>
      </c>
      <c r="W75" s="2">
        <v>1</v>
      </c>
      <c r="X75" s="2" t="s">
        <v>34</v>
      </c>
    </row>
    <row r="76" spans="1:24" x14ac:dyDescent="0.25">
      <c r="A76" s="23">
        <v>8</v>
      </c>
      <c r="B76" s="2">
        <v>5</v>
      </c>
      <c r="C76" s="2">
        <v>3</v>
      </c>
      <c r="D76" s="2" t="s">
        <v>34</v>
      </c>
      <c r="E76" s="2">
        <v>32</v>
      </c>
      <c r="F76" s="2">
        <v>3</v>
      </c>
      <c r="G76" s="2" t="s">
        <v>34</v>
      </c>
      <c r="H76" s="2">
        <v>1</v>
      </c>
      <c r="I76" s="2">
        <v>2</v>
      </c>
      <c r="J76" s="2" t="s">
        <v>34</v>
      </c>
      <c r="N76" s="23">
        <v>12</v>
      </c>
      <c r="O76" s="1" t="s">
        <v>132</v>
      </c>
      <c r="P76" s="2">
        <v>15</v>
      </c>
      <c r="R76" s="2">
        <v>4</v>
      </c>
      <c r="S76" s="2">
        <v>38</v>
      </c>
      <c r="T76" s="2">
        <v>4</v>
      </c>
      <c r="U76" s="2">
        <v>2</v>
      </c>
      <c r="V76" s="2">
        <v>1</v>
      </c>
      <c r="W76" s="2">
        <v>1</v>
      </c>
      <c r="X76" s="2" t="s">
        <v>34</v>
      </c>
    </row>
    <row r="77" spans="1:24" x14ac:dyDescent="0.25">
      <c r="A77" s="23">
        <v>10</v>
      </c>
      <c r="B77" s="2">
        <v>2</v>
      </c>
      <c r="D77" s="2" t="s">
        <v>34</v>
      </c>
      <c r="E77" s="2">
        <v>18</v>
      </c>
      <c r="F77" s="2" t="s">
        <v>34</v>
      </c>
      <c r="G77" s="2" t="s">
        <v>34</v>
      </c>
      <c r="H77" s="2" t="s">
        <v>34</v>
      </c>
      <c r="I77" s="2" t="s">
        <v>34</v>
      </c>
      <c r="J77" s="2" t="s">
        <v>34</v>
      </c>
      <c r="N77" s="23">
        <v>12</v>
      </c>
      <c r="O77" s="1" t="s">
        <v>305</v>
      </c>
      <c r="P77" s="2">
        <v>5</v>
      </c>
      <c r="Q77" s="2">
        <v>2</v>
      </c>
      <c r="R77" s="2">
        <v>1</v>
      </c>
      <c r="S77" s="2">
        <v>20</v>
      </c>
      <c r="T77" s="2">
        <v>2</v>
      </c>
      <c r="U77" s="2">
        <v>1</v>
      </c>
      <c r="V77" s="2">
        <v>1</v>
      </c>
      <c r="W77" s="2" t="s">
        <v>34</v>
      </c>
      <c r="X77" s="2" t="s">
        <v>34</v>
      </c>
    </row>
    <row r="78" spans="1:24" x14ac:dyDescent="0.25">
      <c r="A78" s="23">
        <v>11</v>
      </c>
      <c r="B78" s="2">
        <v>10</v>
      </c>
      <c r="D78" s="2">
        <v>1</v>
      </c>
      <c r="E78" s="2">
        <v>29</v>
      </c>
      <c r="F78" s="2" t="s">
        <v>34</v>
      </c>
      <c r="G78" s="2" t="s">
        <v>34</v>
      </c>
      <c r="H78" s="2" t="s">
        <v>34</v>
      </c>
      <c r="I78" s="2" t="s">
        <v>34</v>
      </c>
      <c r="J78" s="2" t="s">
        <v>34</v>
      </c>
      <c r="T78" s="2">
        <f>SUM(T73:T77)</f>
        <v>10</v>
      </c>
      <c r="U78" s="13">
        <f>SUM(U73:U77)</f>
        <v>4</v>
      </c>
      <c r="V78" s="13">
        <f>SUM(V73:V77)</f>
        <v>4</v>
      </c>
      <c r="W78" s="13">
        <f>SUM(W73:W77)</f>
        <v>2</v>
      </c>
    </row>
    <row r="79" spans="1:24" x14ac:dyDescent="0.25">
      <c r="A79" s="23">
        <v>12</v>
      </c>
      <c r="B79" s="2">
        <v>9</v>
      </c>
      <c r="D79" s="2">
        <v>1</v>
      </c>
      <c r="E79" s="2">
        <v>29</v>
      </c>
      <c r="F79" s="2" t="s">
        <v>34</v>
      </c>
      <c r="G79" s="2" t="s">
        <v>34</v>
      </c>
      <c r="H79" s="2" t="s">
        <v>34</v>
      </c>
      <c r="I79" s="2" t="s">
        <v>34</v>
      </c>
      <c r="J79" s="2" t="s">
        <v>34</v>
      </c>
      <c r="U79" s="2"/>
      <c r="V79" s="2"/>
      <c r="W79" s="2"/>
      <c r="X79" s="2"/>
    </row>
    <row r="80" spans="1:24" x14ac:dyDescent="0.25">
      <c r="N80" s="3"/>
      <c r="O80" s="3"/>
      <c r="P80" s="2" t="s">
        <v>19</v>
      </c>
      <c r="Q80" s="2" t="s">
        <v>20</v>
      </c>
      <c r="R80" s="2" t="s">
        <v>21</v>
      </c>
      <c r="S80" s="2" t="s">
        <v>22</v>
      </c>
      <c r="T80" s="2" t="s">
        <v>23</v>
      </c>
      <c r="U80" s="2" t="s">
        <v>20</v>
      </c>
      <c r="V80" s="2" t="s">
        <v>7</v>
      </c>
      <c r="W80" s="2" t="s">
        <v>27</v>
      </c>
      <c r="X80" s="2" t="s">
        <v>8</v>
      </c>
    </row>
    <row r="81" spans="1:26" x14ac:dyDescent="0.25">
      <c r="C81" s="1" t="s">
        <v>228</v>
      </c>
      <c r="N81" s="23">
        <v>13</v>
      </c>
      <c r="O81" s="1" t="s">
        <v>190</v>
      </c>
      <c r="P81" s="2">
        <v>8</v>
      </c>
      <c r="R81" s="2">
        <v>2</v>
      </c>
      <c r="S81" s="2">
        <v>40</v>
      </c>
      <c r="T81" s="2">
        <v>2</v>
      </c>
      <c r="U81" s="2" t="s">
        <v>34</v>
      </c>
      <c r="V81" s="2">
        <v>2</v>
      </c>
      <c r="W81" s="2" t="s">
        <v>34</v>
      </c>
      <c r="X81" s="2" t="s">
        <v>34</v>
      </c>
    </row>
    <row r="82" spans="1:26" x14ac:dyDescent="0.25">
      <c r="A82" s="3"/>
      <c r="B82" s="2" t="s">
        <v>19</v>
      </c>
      <c r="C82" s="2" t="s">
        <v>20</v>
      </c>
      <c r="D82" s="2" t="s">
        <v>21</v>
      </c>
      <c r="E82" s="2" t="s">
        <v>22</v>
      </c>
      <c r="F82" s="2" t="s">
        <v>23</v>
      </c>
      <c r="G82" s="2" t="s">
        <v>20</v>
      </c>
      <c r="H82" s="2" t="s">
        <v>7</v>
      </c>
      <c r="I82" s="2" t="s">
        <v>27</v>
      </c>
      <c r="J82" s="2" t="s">
        <v>8</v>
      </c>
      <c r="N82" s="23">
        <v>13</v>
      </c>
      <c r="O82" s="1" t="s">
        <v>195</v>
      </c>
      <c r="P82" s="2">
        <v>6</v>
      </c>
      <c r="R82" s="2" t="s">
        <v>34</v>
      </c>
      <c r="S82" s="2">
        <v>62</v>
      </c>
      <c r="T82" s="2">
        <v>2</v>
      </c>
      <c r="U82" s="2" t="s">
        <v>34</v>
      </c>
      <c r="V82" s="2">
        <v>1</v>
      </c>
      <c r="W82" s="2">
        <v>1</v>
      </c>
      <c r="X82" s="2" t="s">
        <v>34</v>
      </c>
    </row>
    <row r="83" spans="1:26" x14ac:dyDescent="0.25">
      <c r="A83" s="23">
        <v>5</v>
      </c>
      <c r="B83" s="2">
        <v>7</v>
      </c>
      <c r="D83" s="2" t="s">
        <v>34</v>
      </c>
      <c r="E83" s="2">
        <v>43</v>
      </c>
      <c r="F83" s="2" t="s">
        <v>34</v>
      </c>
      <c r="G83" s="2" t="s">
        <v>34</v>
      </c>
      <c r="H83" s="2" t="s">
        <v>34</v>
      </c>
      <c r="I83" s="2" t="s">
        <v>34</v>
      </c>
      <c r="J83" s="2" t="s">
        <v>34</v>
      </c>
      <c r="N83" s="23">
        <v>13</v>
      </c>
      <c r="O83" s="1" t="s">
        <v>200</v>
      </c>
      <c r="P83" s="2">
        <v>2</v>
      </c>
      <c r="R83" s="2" t="s">
        <v>34</v>
      </c>
      <c r="S83" s="2">
        <v>18</v>
      </c>
      <c r="T83" s="2" t="s">
        <v>34</v>
      </c>
      <c r="U83" s="2" t="s">
        <v>34</v>
      </c>
      <c r="V83" s="2" t="s">
        <v>34</v>
      </c>
      <c r="W83" s="2" t="s">
        <v>34</v>
      </c>
      <c r="X83" s="2" t="s">
        <v>34</v>
      </c>
      <c r="Z83" s="3"/>
    </row>
    <row r="84" spans="1:26" x14ac:dyDescent="0.25">
      <c r="A84" s="23">
        <v>6</v>
      </c>
      <c r="B84" s="2">
        <v>13</v>
      </c>
      <c r="D84" s="2">
        <v>1</v>
      </c>
      <c r="E84" s="2">
        <v>40</v>
      </c>
      <c r="F84" s="2">
        <v>2</v>
      </c>
      <c r="G84" s="2" t="s">
        <v>34</v>
      </c>
      <c r="H84" s="2">
        <v>1</v>
      </c>
      <c r="I84" s="2">
        <v>1</v>
      </c>
      <c r="J84" s="2" t="s">
        <v>34</v>
      </c>
      <c r="N84" s="23">
        <v>13</v>
      </c>
      <c r="O84" s="1" t="s">
        <v>130</v>
      </c>
      <c r="P84" s="2">
        <v>8</v>
      </c>
      <c r="R84" s="2" t="s">
        <v>34</v>
      </c>
      <c r="S84" s="2">
        <v>30</v>
      </c>
      <c r="T84" s="2">
        <v>1</v>
      </c>
      <c r="U84" s="2" t="s">
        <v>34</v>
      </c>
      <c r="V84" s="2">
        <v>1</v>
      </c>
      <c r="W84" s="2" t="s">
        <v>34</v>
      </c>
      <c r="X84" s="2" t="s">
        <v>34</v>
      </c>
      <c r="Z84" s="3"/>
    </row>
    <row r="85" spans="1:26" x14ac:dyDescent="0.25">
      <c r="N85" s="23">
        <v>13</v>
      </c>
      <c r="O85" s="1" t="s">
        <v>139</v>
      </c>
      <c r="P85" s="2">
        <v>8</v>
      </c>
      <c r="R85" s="2">
        <v>1</v>
      </c>
      <c r="S85" s="2">
        <v>34</v>
      </c>
      <c r="T85" s="2">
        <v>4</v>
      </c>
      <c r="U85" s="2">
        <v>1</v>
      </c>
      <c r="V85" s="2">
        <v>2</v>
      </c>
      <c r="W85" s="2">
        <v>1</v>
      </c>
      <c r="X85" s="2" t="s">
        <v>34</v>
      </c>
      <c r="Z85" s="3"/>
    </row>
    <row r="86" spans="1:26" x14ac:dyDescent="0.25">
      <c r="C86" s="1" t="s">
        <v>130</v>
      </c>
      <c r="N86" s="23">
        <v>13</v>
      </c>
      <c r="O86" s="1" t="s">
        <v>132</v>
      </c>
      <c r="P86" s="2">
        <v>7</v>
      </c>
      <c r="R86" s="2" t="s">
        <v>34</v>
      </c>
      <c r="S86" s="2">
        <v>26</v>
      </c>
      <c r="T86" s="2" t="s">
        <v>34</v>
      </c>
      <c r="U86" s="13" t="s">
        <v>34</v>
      </c>
      <c r="V86" s="13" t="s">
        <v>34</v>
      </c>
      <c r="W86" s="13" t="s">
        <v>34</v>
      </c>
      <c r="X86" s="13" t="s">
        <v>34</v>
      </c>
    </row>
    <row r="87" spans="1:26" x14ac:dyDescent="0.25">
      <c r="A87" s="3"/>
      <c r="B87" s="2" t="s">
        <v>19</v>
      </c>
      <c r="C87" s="2" t="s">
        <v>20</v>
      </c>
      <c r="D87" s="2" t="s">
        <v>21</v>
      </c>
      <c r="E87" s="2" t="s">
        <v>22</v>
      </c>
      <c r="F87" s="2" t="s">
        <v>23</v>
      </c>
      <c r="G87" s="2" t="s">
        <v>20</v>
      </c>
      <c r="H87" s="2" t="s">
        <v>7</v>
      </c>
      <c r="I87" s="2" t="s">
        <v>27</v>
      </c>
      <c r="J87" s="2" t="s">
        <v>8</v>
      </c>
      <c r="N87" s="3"/>
      <c r="O87" s="3"/>
      <c r="T87" s="2">
        <f>SUM(T81:T86)</f>
        <v>9</v>
      </c>
      <c r="U87" s="13">
        <f>SUM(U81:U86)</f>
        <v>1</v>
      </c>
      <c r="V87" s="13">
        <f>SUM(V81:V86)</f>
        <v>6</v>
      </c>
      <c r="W87" s="13">
        <f>SUM(W81:W86)</f>
        <v>2</v>
      </c>
    </row>
    <row r="88" spans="1:26" x14ac:dyDescent="0.25">
      <c r="A88" s="23">
        <v>5</v>
      </c>
      <c r="B88" s="2">
        <v>1</v>
      </c>
      <c r="D88" s="2" t="s">
        <v>34</v>
      </c>
      <c r="E88" s="2">
        <v>11</v>
      </c>
      <c r="F88" s="2" t="s">
        <v>34</v>
      </c>
      <c r="G88" s="2" t="s">
        <v>34</v>
      </c>
      <c r="H88" s="2" t="s">
        <v>34</v>
      </c>
      <c r="I88" s="2" t="s">
        <v>34</v>
      </c>
      <c r="J88" s="2" t="s">
        <v>34</v>
      </c>
      <c r="N88" s="23"/>
      <c r="O88" s="23"/>
      <c r="U88" s="2"/>
      <c r="V88" s="2"/>
      <c r="W88" s="2"/>
      <c r="X88" s="2"/>
    </row>
    <row r="89" spans="1:26" x14ac:dyDescent="0.25">
      <c r="A89" s="23">
        <v>13</v>
      </c>
      <c r="B89" s="2">
        <v>8</v>
      </c>
      <c r="D89" s="2" t="s">
        <v>34</v>
      </c>
      <c r="E89" s="2">
        <v>30</v>
      </c>
      <c r="F89" s="2">
        <v>1</v>
      </c>
      <c r="G89" s="2" t="s">
        <v>34</v>
      </c>
      <c r="H89" s="2">
        <v>1</v>
      </c>
      <c r="I89" s="2" t="s">
        <v>34</v>
      </c>
      <c r="J89" s="2" t="s">
        <v>34</v>
      </c>
      <c r="N89" s="23"/>
      <c r="O89" s="23"/>
      <c r="U89" s="25"/>
      <c r="V89" s="25"/>
      <c r="W89" s="25"/>
      <c r="X89" s="25"/>
    </row>
    <row r="90" spans="1:26" x14ac:dyDescent="0.25">
      <c r="N90" s="3"/>
      <c r="O90" s="3"/>
      <c r="U90" s="25"/>
      <c r="V90" s="25"/>
      <c r="W90" s="25"/>
      <c r="X90" s="25"/>
    </row>
    <row r="91" spans="1:26" x14ac:dyDescent="0.25">
      <c r="C91" s="1" t="s">
        <v>259</v>
      </c>
      <c r="N91" s="23"/>
      <c r="O91" s="23"/>
      <c r="U91" s="25"/>
      <c r="V91" s="25"/>
      <c r="W91" s="25"/>
      <c r="X91" s="25"/>
    </row>
    <row r="92" spans="1:26" x14ac:dyDescent="0.25">
      <c r="A92" s="3"/>
      <c r="B92" s="2" t="s">
        <v>19</v>
      </c>
      <c r="C92" s="2" t="s">
        <v>20</v>
      </c>
      <c r="D92" s="2" t="s">
        <v>21</v>
      </c>
      <c r="E92" s="2" t="s">
        <v>22</v>
      </c>
      <c r="F92" s="2" t="s">
        <v>23</v>
      </c>
      <c r="G92" s="2" t="s">
        <v>20</v>
      </c>
      <c r="H92" s="2" t="s">
        <v>7</v>
      </c>
      <c r="I92" s="2" t="s">
        <v>27</v>
      </c>
      <c r="J92" s="2" t="s">
        <v>8</v>
      </c>
      <c r="N92" s="23"/>
      <c r="O92" s="23"/>
      <c r="U92" s="25"/>
      <c r="V92" s="25"/>
      <c r="W92" s="25"/>
      <c r="X92" s="25"/>
    </row>
    <row r="93" spans="1:26" x14ac:dyDescent="0.25">
      <c r="A93" s="23">
        <v>6</v>
      </c>
      <c r="B93" s="2">
        <v>12</v>
      </c>
      <c r="D93" s="2">
        <v>4</v>
      </c>
      <c r="E93" s="2">
        <v>16</v>
      </c>
      <c r="F93" s="2">
        <v>5</v>
      </c>
      <c r="G93" s="2">
        <v>3</v>
      </c>
      <c r="H93" s="2">
        <v>1</v>
      </c>
      <c r="I93" s="2">
        <v>1</v>
      </c>
      <c r="J93" s="2" t="s">
        <v>34</v>
      </c>
      <c r="N93" s="3"/>
      <c r="O93" s="3"/>
      <c r="U93" s="25"/>
      <c r="V93" s="25"/>
      <c r="W93" s="25"/>
      <c r="X93" s="25"/>
    </row>
    <row r="94" spans="1:26" x14ac:dyDescent="0.25">
      <c r="A94" s="23">
        <v>10</v>
      </c>
      <c r="B94" s="2">
        <v>7</v>
      </c>
      <c r="C94" s="2">
        <v>1</v>
      </c>
      <c r="D94" s="2" t="s">
        <v>34</v>
      </c>
      <c r="E94" s="2">
        <v>26</v>
      </c>
      <c r="F94" s="2">
        <v>1</v>
      </c>
      <c r="G94" s="2" t="s">
        <v>34</v>
      </c>
      <c r="H94" s="2" t="s">
        <v>34</v>
      </c>
      <c r="I94" s="2">
        <v>1</v>
      </c>
      <c r="J94" s="2" t="s">
        <v>34</v>
      </c>
      <c r="N94" s="23"/>
      <c r="O94" s="23"/>
      <c r="U94" s="25"/>
      <c r="V94" s="25"/>
      <c r="W94" s="25"/>
      <c r="X94" s="25"/>
    </row>
    <row r="95" spans="1:26" x14ac:dyDescent="0.25">
      <c r="A95" s="23">
        <v>11</v>
      </c>
      <c r="B95" s="2">
        <v>12</v>
      </c>
      <c r="D95" s="2">
        <v>2</v>
      </c>
      <c r="E95" s="2">
        <v>40</v>
      </c>
      <c r="F95" s="2">
        <v>3</v>
      </c>
      <c r="G95" s="2">
        <v>1</v>
      </c>
      <c r="H95" s="2">
        <v>1</v>
      </c>
      <c r="I95" s="2">
        <v>1</v>
      </c>
      <c r="J95" s="2" t="s">
        <v>34</v>
      </c>
      <c r="U95" s="25"/>
      <c r="V95" s="25"/>
      <c r="W95" s="25"/>
      <c r="X95" s="25"/>
    </row>
    <row r="96" spans="1:26" x14ac:dyDescent="0.25">
      <c r="A96" s="23">
        <v>12</v>
      </c>
      <c r="B96" s="2">
        <v>11</v>
      </c>
      <c r="D96" s="2">
        <v>3</v>
      </c>
      <c r="E96" s="2">
        <v>35</v>
      </c>
      <c r="F96" s="2">
        <v>3</v>
      </c>
      <c r="G96" s="2">
        <v>1</v>
      </c>
      <c r="H96" s="2">
        <v>1</v>
      </c>
      <c r="I96" s="2">
        <v>1</v>
      </c>
      <c r="J96" s="2" t="s">
        <v>34</v>
      </c>
      <c r="N96" s="3"/>
      <c r="O96" s="3"/>
      <c r="U96" s="25"/>
      <c r="V96" s="25"/>
      <c r="W96" s="25"/>
      <c r="X96" s="25"/>
    </row>
    <row r="97" spans="1:24" x14ac:dyDescent="0.25">
      <c r="U97" s="25"/>
      <c r="V97" s="25"/>
      <c r="W97" s="25"/>
      <c r="X97" s="25"/>
    </row>
    <row r="98" spans="1:24" x14ac:dyDescent="0.25">
      <c r="C98" s="1" t="s">
        <v>285</v>
      </c>
      <c r="U98" s="25"/>
      <c r="V98" s="25"/>
      <c r="W98" s="25"/>
      <c r="X98" s="25"/>
    </row>
    <row r="99" spans="1:24" x14ac:dyDescent="0.25">
      <c r="A99" s="3"/>
      <c r="B99" s="2" t="s">
        <v>19</v>
      </c>
      <c r="C99" s="2" t="s">
        <v>20</v>
      </c>
      <c r="D99" s="2" t="s">
        <v>21</v>
      </c>
      <c r="E99" s="2" t="s">
        <v>22</v>
      </c>
      <c r="F99" s="2" t="s">
        <v>23</v>
      </c>
      <c r="G99" s="2" t="s">
        <v>20</v>
      </c>
      <c r="H99" s="2" t="s">
        <v>7</v>
      </c>
      <c r="I99" s="2" t="s">
        <v>27</v>
      </c>
      <c r="J99" s="2" t="s">
        <v>8</v>
      </c>
      <c r="N99" s="3"/>
      <c r="O99" s="3"/>
      <c r="U99" s="25"/>
      <c r="V99" s="25"/>
      <c r="W99" s="25"/>
      <c r="X99" s="25"/>
    </row>
    <row r="100" spans="1:24" x14ac:dyDescent="0.25">
      <c r="A100" s="23">
        <v>6</v>
      </c>
      <c r="B100" s="2">
        <v>7</v>
      </c>
      <c r="D100" s="2">
        <v>1</v>
      </c>
      <c r="E100" s="2">
        <v>30</v>
      </c>
      <c r="F100" s="2">
        <v>1</v>
      </c>
      <c r="G100" s="2" t="s">
        <v>34</v>
      </c>
      <c r="H100" s="2" t="s">
        <v>34</v>
      </c>
      <c r="I100" s="2">
        <v>1</v>
      </c>
      <c r="J100" s="2" t="s">
        <v>34</v>
      </c>
      <c r="U100" s="25"/>
      <c r="V100" s="25"/>
      <c r="W100" s="25"/>
      <c r="X100" s="25"/>
    </row>
    <row r="101" spans="1:24" x14ac:dyDescent="0.25">
      <c r="U101" s="25"/>
      <c r="V101" s="25"/>
      <c r="W101" s="25"/>
      <c r="X101" s="25"/>
    </row>
    <row r="102" spans="1:24" x14ac:dyDescent="0.25">
      <c r="C102" s="1" t="s">
        <v>139</v>
      </c>
      <c r="N102" s="3"/>
      <c r="O102" s="3"/>
      <c r="U102" s="25"/>
      <c r="V102" s="25"/>
      <c r="W102" s="25"/>
      <c r="X102" s="25"/>
    </row>
    <row r="103" spans="1:24" x14ac:dyDescent="0.25">
      <c r="A103" s="3"/>
      <c r="B103" s="2" t="s">
        <v>19</v>
      </c>
      <c r="C103" s="2" t="s">
        <v>20</v>
      </c>
      <c r="D103" s="2" t="s">
        <v>21</v>
      </c>
      <c r="E103" s="2" t="s">
        <v>22</v>
      </c>
      <c r="F103" s="2" t="s">
        <v>23</v>
      </c>
      <c r="G103" s="2" t="s">
        <v>20</v>
      </c>
      <c r="H103" s="2" t="s">
        <v>7</v>
      </c>
      <c r="I103" s="2" t="s">
        <v>27</v>
      </c>
      <c r="J103" s="2" t="s">
        <v>8</v>
      </c>
      <c r="U103" s="25"/>
      <c r="V103" s="25"/>
      <c r="W103" s="25"/>
      <c r="X103" s="25"/>
    </row>
    <row r="104" spans="1:24" x14ac:dyDescent="0.25">
      <c r="A104" s="23">
        <v>7</v>
      </c>
      <c r="B104" s="2">
        <v>6</v>
      </c>
      <c r="C104" s="2">
        <v>2</v>
      </c>
      <c r="D104" s="2">
        <v>2</v>
      </c>
      <c r="E104" s="2">
        <v>24</v>
      </c>
      <c r="F104" s="2" t="s">
        <v>34</v>
      </c>
      <c r="G104" s="2" t="s">
        <v>34</v>
      </c>
      <c r="H104" s="2" t="s">
        <v>34</v>
      </c>
      <c r="I104" s="2" t="s">
        <v>34</v>
      </c>
      <c r="J104" s="2" t="s">
        <v>34</v>
      </c>
      <c r="U104" s="25"/>
      <c r="V104" s="25"/>
      <c r="W104" s="25"/>
      <c r="X104" s="25"/>
    </row>
    <row r="105" spans="1:24" x14ac:dyDescent="0.25">
      <c r="A105" s="23">
        <v>13</v>
      </c>
      <c r="B105" s="2">
        <v>8</v>
      </c>
      <c r="D105" s="2">
        <v>1</v>
      </c>
      <c r="E105" s="2">
        <v>34</v>
      </c>
      <c r="F105" s="2">
        <v>4</v>
      </c>
      <c r="G105" s="2">
        <v>1</v>
      </c>
      <c r="H105" s="2">
        <v>2</v>
      </c>
      <c r="I105" s="2">
        <v>1</v>
      </c>
      <c r="J105" s="2" t="s">
        <v>34</v>
      </c>
      <c r="N105" s="3"/>
      <c r="O105" s="3"/>
      <c r="U105" s="25"/>
      <c r="V105" s="25"/>
      <c r="W105" s="25"/>
      <c r="X105" s="25"/>
    </row>
    <row r="106" spans="1:24" x14ac:dyDescent="0.25">
      <c r="U106" s="25"/>
      <c r="V106" s="25"/>
      <c r="W106" s="25"/>
      <c r="X106" s="25"/>
    </row>
    <row r="107" spans="1:24" x14ac:dyDescent="0.25">
      <c r="C107" s="1" t="s">
        <v>142</v>
      </c>
      <c r="U107" s="25"/>
      <c r="V107" s="25"/>
      <c r="W107" s="25"/>
      <c r="X107" s="25"/>
    </row>
    <row r="108" spans="1:24" x14ac:dyDescent="0.25">
      <c r="A108" s="3"/>
      <c r="B108" s="2" t="s">
        <v>19</v>
      </c>
      <c r="C108" s="2" t="s">
        <v>20</v>
      </c>
      <c r="D108" s="2" t="s">
        <v>21</v>
      </c>
      <c r="E108" s="2" t="s">
        <v>22</v>
      </c>
      <c r="F108" s="2" t="s">
        <v>23</v>
      </c>
      <c r="G108" s="2" t="s">
        <v>20</v>
      </c>
      <c r="H108" s="2" t="s">
        <v>7</v>
      </c>
      <c r="I108" s="2" t="s">
        <v>27</v>
      </c>
      <c r="J108" s="2" t="s">
        <v>8</v>
      </c>
      <c r="N108" s="3"/>
      <c r="O108" s="3"/>
      <c r="U108" s="25"/>
      <c r="V108" s="25"/>
      <c r="W108" s="25"/>
      <c r="X108" s="25"/>
    </row>
    <row r="109" spans="1:24" x14ac:dyDescent="0.25">
      <c r="A109" s="23">
        <v>7</v>
      </c>
      <c r="B109" s="2">
        <v>3</v>
      </c>
      <c r="D109" s="2" t="s">
        <v>34</v>
      </c>
      <c r="E109" s="2">
        <v>18</v>
      </c>
      <c r="F109" s="2">
        <v>2</v>
      </c>
      <c r="G109" s="2">
        <v>1</v>
      </c>
      <c r="H109" s="2">
        <v>1</v>
      </c>
      <c r="I109" s="2" t="s">
        <v>34</v>
      </c>
      <c r="J109" s="2" t="s">
        <v>34</v>
      </c>
      <c r="U109" s="25"/>
      <c r="V109" s="25"/>
      <c r="W109" s="25"/>
      <c r="X109" s="25"/>
    </row>
    <row r="110" spans="1:24" x14ac:dyDescent="0.25">
      <c r="U110" s="25"/>
      <c r="V110" s="25"/>
      <c r="W110" s="25"/>
      <c r="X110" s="25"/>
    </row>
    <row r="111" spans="1:24" x14ac:dyDescent="0.25">
      <c r="C111" s="1" t="s">
        <v>133</v>
      </c>
      <c r="N111" s="3"/>
      <c r="O111" s="3"/>
      <c r="U111" s="25"/>
      <c r="V111" s="25"/>
      <c r="W111" s="25"/>
      <c r="X111" s="25"/>
    </row>
    <row r="112" spans="1:24" x14ac:dyDescent="0.25">
      <c r="A112" s="3"/>
      <c r="B112" s="2" t="s">
        <v>19</v>
      </c>
      <c r="C112" s="2" t="s">
        <v>20</v>
      </c>
      <c r="D112" s="2" t="s">
        <v>21</v>
      </c>
      <c r="E112" s="2" t="s">
        <v>22</v>
      </c>
      <c r="F112" s="2" t="s">
        <v>23</v>
      </c>
      <c r="G112" s="2" t="s">
        <v>20</v>
      </c>
      <c r="H112" s="2" t="s">
        <v>7</v>
      </c>
      <c r="I112" s="2" t="s">
        <v>27</v>
      </c>
      <c r="J112" s="2" t="s">
        <v>8</v>
      </c>
      <c r="U112" s="25"/>
      <c r="V112" s="25"/>
      <c r="W112" s="25"/>
      <c r="X112" s="25"/>
    </row>
    <row r="113" spans="1:24" x14ac:dyDescent="0.25">
      <c r="A113" s="23">
        <v>8</v>
      </c>
      <c r="B113" s="2">
        <v>3</v>
      </c>
      <c r="D113" s="2" t="s">
        <v>34</v>
      </c>
      <c r="E113" s="2">
        <v>6</v>
      </c>
      <c r="F113" s="2" t="s">
        <v>34</v>
      </c>
      <c r="G113" s="2" t="s">
        <v>34</v>
      </c>
      <c r="H113" s="2" t="s">
        <v>34</v>
      </c>
      <c r="I113" s="2" t="s">
        <v>34</v>
      </c>
      <c r="J113" s="2" t="s">
        <v>34</v>
      </c>
      <c r="U113" s="25"/>
      <c r="V113" s="25"/>
      <c r="W113" s="25"/>
      <c r="X113" s="25"/>
    </row>
    <row r="114" spans="1:24" x14ac:dyDescent="0.25">
      <c r="A114" s="23">
        <v>10</v>
      </c>
      <c r="B114" s="2">
        <v>8</v>
      </c>
      <c r="D114" s="2">
        <v>2</v>
      </c>
      <c r="E114" s="2">
        <v>37</v>
      </c>
      <c r="F114" s="2">
        <v>4</v>
      </c>
      <c r="G114" s="2">
        <v>1</v>
      </c>
      <c r="H114" s="2">
        <v>3</v>
      </c>
      <c r="I114" s="13" t="s">
        <v>34</v>
      </c>
      <c r="J114" s="13" t="s">
        <v>34</v>
      </c>
      <c r="N114" s="3"/>
      <c r="O114" s="3"/>
      <c r="U114" s="25"/>
      <c r="V114" s="25"/>
      <c r="W114" s="25"/>
      <c r="X114" s="25"/>
    </row>
    <row r="115" spans="1:24" x14ac:dyDescent="0.25">
      <c r="A115" s="23">
        <v>11</v>
      </c>
      <c r="B115" s="2">
        <v>15</v>
      </c>
      <c r="D115" s="2">
        <v>5</v>
      </c>
      <c r="E115" s="2">
        <v>30</v>
      </c>
      <c r="F115" s="2">
        <v>3</v>
      </c>
      <c r="G115" s="2">
        <v>1</v>
      </c>
      <c r="H115" s="2">
        <v>2</v>
      </c>
      <c r="I115" s="13" t="s">
        <v>34</v>
      </c>
      <c r="J115" s="13" t="s">
        <v>34</v>
      </c>
      <c r="U115" s="25"/>
      <c r="V115" s="25"/>
      <c r="W115" s="25"/>
      <c r="X115" s="25"/>
    </row>
    <row r="116" spans="1:24" x14ac:dyDescent="0.25">
      <c r="U116" s="25"/>
      <c r="V116" s="25"/>
      <c r="W116" s="25"/>
      <c r="X116" s="25"/>
    </row>
    <row r="117" spans="1:24" x14ac:dyDescent="0.25">
      <c r="C117" s="1" t="s">
        <v>132</v>
      </c>
      <c r="N117" s="3"/>
      <c r="O117" s="3"/>
      <c r="U117" s="25"/>
      <c r="V117" s="25"/>
      <c r="W117" s="25"/>
      <c r="X117" s="25"/>
    </row>
    <row r="118" spans="1:24" x14ac:dyDescent="0.25">
      <c r="A118" s="3"/>
      <c r="B118" s="2" t="s">
        <v>19</v>
      </c>
      <c r="C118" s="2" t="s">
        <v>20</v>
      </c>
      <c r="D118" s="2" t="s">
        <v>21</v>
      </c>
      <c r="E118" s="2" t="s">
        <v>22</v>
      </c>
      <c r="F118" s="2" t="s">
        <v>23</v>
      </c>
      <c r="G118" s="2" t="s">
        <v>20</v>
      </c>
      <c r="H118" s="2" t="s">
        <v>7</v>
      </c>
      <c r="I118" s="2" t="s">
        <v>27</v>
      </c>
      <c r="J118" s="2" t="s">
        <v>8</v>
      </c>
      <c r="U118" s="25"/>
      <c r="V118" s="25"/>
      <c r="W118" s="25"/>
      <c r="X118" s="25"/>
    </row>
    <row r="119" spans="1:24" x14ac:dyDescent="0.25">
      <c r="A119" s="23">
        <v>10</v>
      </c>
      <c r="B119" s="2">
        <v>3</v>
      </c>
      <c r="D119" s="2" t="s">
        <v>34</v>
      </c>
      <c r="E119" s="2">
        <v>13</v>
      </c>
      <c r="F119" s="2" t="s">
        <v>34</v>
      </c>
      <c r="G119" s="2" t="s">
        <v>34</v>
      </c>
      <c r="H119" s="2" t="s">
        <v>34</v>
      </c>
      <c r="I119" s="2" t="s">
        <v>34</v>
      </c>
      <c r="J119" s="2" t="s">
        <v>34</v>
      </c>
      <c r="U119" s="25"/>
      <c r="V119" s="25"/>
      <c r="W119" s="25"/>
      <c r="X119" s="25"/>
    </row>
    <row r="120" spans="1:24" x14ac:dyDescent="0.25">
      <c r="A120" s="23">
        <v>11</v>
      </c>
      <c r="B120" s="2">
        <v>1</v>
      </c>
      <c r="C120" s="2">
        <v>5</v>
      </c>
      <c r="D120" s="2" t="s">
        <v>34</v>
      </c>
      <c r="E120" s="2">
        <v>4</v>
      </c>
      <c r="F120" s="2">
        <v>1</v>
      </c>
      <c r="G120" s="13" t="s">
        <v>34</v>
      </c>
      <c r="H120" s="2">
        <v>1</v>
      </c>
      <c r="I120" s="2" t="s">
        <v>34</v>
      </c>
      <c r="J120" s="2" t="s">
        <v>34</v>
      </c>
      <c r="N120" s="3"/>
      <c r="O120" s="3"/>
      <c r="U120" s="25"/>
      <c r="V120" s="25"/>
      <c r="W120" s="25"/>
      <c r="X120" s="25"/>
    </row>
    <row r="121" spans="1:24" x14ac:dyDescent="0.25">
      <c r="A121" s="23">
        <v>12</v>
      </c>
      <c r="B121" s="2">
        <v>15</v>
      </c>
      <c r="D121" s="2">
        <v>4</v>
      </c>
      <c r="E121" s="2">
        <v>38</v>
      </c>
      <c r="F121" s="2">
        <v>4</v>
      </c>
      <c r="G121" s="2">
        <v>2</v>
      </c>
      <c r="H121" s="2">
        <v>1</v>
      </c>
      <c r="I121" s="2">
        <v>1</v>
      </c>
      <c r="J121" s="2" t="s">
        <v>34</v>
      </c>
      <c r="U121" s="25"/>
      <c r="V121" s="25"/>
      <c r="W121" s="25"/>
      <c r="X121" s="25"/>
    </row>
    <row r="122" spans="1:24" x14ac:dyDescent="0.25">
      <c r="A122" s="23">
        <v>13</v>
      </c>
      <c r="B122" s="2">
        <v>7</v>
      </c>
      <c r="D122" s="2" t="s">
        <v>34</v>
      </c>
      <c r="E122" s="2">
        <v>26</v>
      </c>
      <c r="F122" s="2" t="s">
        <v>34</v>
      </c>
      <c r="G122" s="13" t="s">
        <v>34</v>
      </c>
      <c r="H122" s="13" t="s">
        <v>34</v>
      </c>
      <c r="I122" s="13" t="s">
        <v>34</v>
      </c>
      <c r="J122" s="13" t="s">
        <v>34</v>
      </c>
      <c r="U122" s="25"/>
      <c r="V122" s="25"/>
      <c r="W122" s="25"/>
      <c r="X122" s="25"/>
    </row>
    <row r="123" spans="1:24" x14ac:dyDescent="0.25">
      <c r="N123" s="3"/>
      <c r="O123" s="3"/>
      <c r="U123" s="25"/>
      <c r="V123" s="25"/>
      <c r="W123" s="25"/>
      <c r="X123" s="25"/>
    </row>
    <row r="124" spans="1:24" x14ac:dyDescent="0.25">
      <c r="C124" s="1" t="s">
        <v>305</v>
      </c>
      <c r="U124" s="25"/>
      <c r="V124" s="25"/>
      <c r="W124" s="25"/>
      <c r="X124" s="25"/>
    </row>
    <row r="125" spans="1:24" x14ac:dyDescent="0.25">
      <c r="A125" s="3"/>
      <c r="B125" s="2" t="s">
        <v>19</v>
      </c>
      <c r="C125" s="2" t="s">
        <v>20</v>
      </c>
      <c r="D125" s="2" t="s">
        <v>21</v>
      </c>
      <c r="E125" s="2" t="s">
        <v>22</v>
      </c>
      <c r="F125" s="2" t="s">
        <v>23</v>
      </c>
      <c r="G125" s="2" t="s">
        <v>20</v>
      </c>
      <c r="H125" s="2" t="s">
        <v>7</v>
      </c>
      <c r="I125" s="2" t="s">
        <v>27</v>
      </c>
      <c r="J125" s="2" t="s">
        <v>8</v>
      </c>
      <c r="U125" s="25"/>
      <c r="V125" s="25"/>
      <c r="W125" s="25"/>
      <c r="X125" s="25"/>
    </row>
    <row r="126" spans="1:24" x14ac:dyDescent="0.25">
      <c r="A126" s="23">
        <v>12</v>
      </c>
      <c r="B126" s="2">
        <v>5</v>
      </c>
      <c r="C126" s="2">
        <v>2</v>
      </c>
      <c r="D126" s="2">
        <v>1</v>
      </c>
      <c r="E126" s="2">
        <v>20</v>
      </c>
      <c r="F126" s="2">
        <v>2</v>
      </c>
      <c r="G126" s="2">
        <v>1</v>
      </c>
      <c r="H126" s="2">
        <v>1</v>
      </c>
      <c r="I126" s="2" t="s">
        <v>34</v>
      </c>
      <c r="J126" s="2" t="s">
        <v>34</v>
      </c>
      <c r="N126" s="3"/>
      <c r="O126" s="3"/>
      <c r="U126" s="25"/>
      <c r="V126" s="25"/>
      <c r="W126" s="25"/>
      <c r="X126" s="25"/>
    </row>
    <row r="127" spans="1:24" x14ac:dyDescent="0.25">
      <c r="U127" s="25"/>
      <c r="V127" s="25"/>
      <c r="W127" s="25"/>
      <c r="X127" s="25"/>
    </row>
    <row r="128" spans="1:24" x14ac:dyDescent="0.25">
      <c r="U128" s="25"/>
      <c r="V128" s="25"/>
      <c r="W128" s="25"/>
      <c r="X128" s="25"/>
    </row>
    <row r="129" spans="21:24" x14ac:dyDescent="0.25">
      <c r="U129" s="25"/>
      <c r="V129" s="25"/>
      <c r="W129" s="25"/>
      <c r="X129" s="25"/>
    </row>
  </sheetData>
  <sortState xmlns:xlrd2="http://schemas.microsoft.com/office/spreadsheetml/2017/richdata2" ref="N7:Y126">
    <sortCondition ref="N7:N126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EED5F-4E03-40E8-A572-9CE925BC0882}">
  <dimension ref="A1:AW37"/>
  <sheetViews>
    <sheetView topLeftCell="A6" zoomScaleNormal="100" workbookViewId="0">
      <selection activeCell="P1" sqref="P1:AD38"/>
    </sheetView>
  </sheetViews>
  <sheetFormatPr defaultRowHeight="15" x14ac:dyDescent="0.25"/>
  <cols>
    <col min="1" max="1" width="15" style="1" customWidth="1"/>
    <col min="2" max="2" width="5.42578125" style="2" customWidth="1"/>
    <col min="3" max="3" width="4.28515625" style="2" customWidth="1"/>
    <col min="4" max="4" width="4.5703125" style="2" customWidth="1"/>
    <col min="5" max="5" width="5.85546875" style="2" customWidth="1"/>
    <col min="6" max="6" width="6.5703125" style="2" customWidth="1"/>
    <col min="7" max="7" width="2.28515625" style="3" customWidth="1"/>
    <col min="8" max="8" width="6.7109375" style="2" customWidth="1"/>
    <col min="9" max="9" width="8.42578125" style="2" customWidth="1"/>
    <col min="10" max="11" width="4.7109375" style="2" customWidth="1"/>
    <col min="12" max="15" width="4.28515625" style="2" customWidth="1"/>
    <col min="16" max="16" width="15" style="1" customWidth="1"/>
    <col min="17" max="17" width="5.42578125" style="2" customWidth="1"/>
    <col min="18" max="18" width="4.28515625" style="2" customWidth="1"/>
    <col min="19" max="19" width="4.5703125" style="2" customWidth="1"/>
    <col min="20" max="20" width="5.85546875" style="2" customWidth="1"/>
    <col min="21" max="21" width="6.5703125" style="2" customWidth="1"/>
    <col min="22" max="22" width="2.28515625" style="3" customWidth="1"/>
    <col min="23" max="23" width="6.7109375" style="2" customWidth="1"/>
    <col min="24" max="24" width="8.42578125" style="2" customWidth="1"/>
    <col min="25" max="26" width="4.7109375" style="2" customWidth="1"/>
    <col min="27" max="30" width="4.28515625" style="2" customWidth="1"/>
    <col min="31" max="31" width="15" style="1" customWidth="1"/>
    <col min="32" max="32" width="5.42578125" style="2" customWidth="1"/>
    <col min="33" max="33" width="4.28515625" style="2" customWidth="1"/>
    <col min="34" max="34" width="4.5703125" style="2" customWidth="1"/>
    <col min="35" max="35" width="5.85546875" style="2" customWidth="1"/>
    <col min="36" max="36" width="6.5703125" style="2" customWidth="1"/>
    <col min="37" max="37" width="2.28515625" style="3" customWidth="1"/>
    <col min="38" max="38" width="6.7109375" style="2" customWidth="1"/>
    <col min="39" max="39" width="8.42578125" style="2" customWidth="1"/>
    <col min="40" max="41" width="4.7109375" style="2" customWidth="1"/>
    <col min="42" max="45" width="4.28515625" style="2" customWidth="1"/>
  </cols>
  <sheetData>
    <row r="1" spans="1:49" x14ac:dyDescent="0.25">
      <c r="B1" s="7" t="s">
        <v>316</v>
      </c>
      <c r="E1" s="3"/>
      <c r="Q1" s="7" t="s">
        <v>339</v>
      </c>
      <c r="T1" s="3"/>
      <c r="AF1" s="7" t="s">
        <v>340</v>
      </c>
      <c r="AI1" s="3"/>
    </row>
    <row r="2" spans="1:49" x14ac:dyDescent="0.25">
      <c r="B2" s="2" t="s">
        <v>1</v>
      </c>
      <c r="D2" s="2" t="s">
        <v>2</v>
      </c>
      <c r="E2" s="2" t="s">
        <v>3</v>
      </c>
      <c r="F2" s="2" t="s">
        <v>4</v>
      </c>
      <c r="H2" s="2" t="s">
        <v>5</v>
      </c>
      <c r="I2" s="2" t="s">
        <v>6</v>
      </c>
      <c r="J2" s="2">
        <v>100</v>
      </c>
      <c r="K2" s="2">
        <v>50</v>
      </c>
      <c r="L2" s="2" t="s">
        <v>7</v>
      </c>
      <c r="M2" s="2" t="s">
        <v>8</v>
      </c>
      <c r="N2" s="3" t="s">
        <v>9</v>
      </c>
      <c r="Q2" s="2" t="s">
        <v>1</v>
      </c>
      <c r="S2" s="2" t="s">
        <v>2</v>
      </c>
      <c r="T2" s="2" t="s">
        <v>3</v>
      </c>
      <c r="U2" s="2" t="s">
        <v>4</v>
      </c>
      <c r="W2" s="2" t="s">
        <v>5</v>
      </c>
      <c r="X2" s="2" t="s">
        <v>6</v>
      </c>
      <c r="Y2" s="2">
        <v>100</v>
      </c>
      <c r="Z2" s="2">
        <v>50</v>
      </c>
      <c r="AA2" s="2" t="s">
        <v>7</v>
      </c>
      <c r="AB2" s="2" t="s">
        <v>8</v>
      </c>
      <c r="AC2" s="3" t="s">
        <v>9</v>
      </c>
      <c r="AF2" s="2" t="s">
        <v>1</v>
      </c>
      <c r="AH2" s="2" t="s">
        <v>2</v>
      </c>
      <c r="AI2" s="2" t="s">
        <v>3</v>
      </c>
      <c r="AJ2" s="2" t="s">
        <v>4</v>
      </c>
      <c r="AL2" s="2" t="s">
        <v>5</v>
      </c>
      <c r="AM2" s="2" t="s">
        <v>6</v>
      </c>
      <c r="AN2" s="2">
        <v>100</v>
      </c>
      <c r="AO2" s="2">
        <v>50</v>
      </c>
      <c r="AP2" s="2" t="s">
        <v>7</v>
      </c>
      <c r="AQ2" s="2" t="s">
        <v>8</v>
      </c>
      <c r="AR2" s="3" t="s">
        <v>9</v>
      </c>
    </row>
    <row r="3" spans="1:49" x14ac:dyDescent="0.25">
      <c r="N3" s="3"/>
      <c r="AC3" s="3"/>
      <c r="AR3" s="3"/>
    </row>
    <row r="4" spans="1:49" x14ac:dyDescent="0.25">
      <c r="A4" s="1" t="s">
        <v>141</v>
      </c>
      <c r="B4" s="2">
        <v>5</v>
      </c>
      <c r="D4" s="2">
        <v>5</v>
      </c>
      <c r="E4" s="2">
        <v>1</v>
      </c>
      <c r="F4" s="2">
        <v>46</v>
      </c>
      <c r="G4" s="3" t="s">
        <v>33</v>
      </c>
      <c r="H4" s="2">
        <v>139</v>
      </c>
      <c r="I4" s="4">
        <f>H4/(D4-E4)</f>
        <v>34.75</v>
      </c>
      <c r="J4" s="2" t="s">
        <v>34</v>
      </c>
      <c r="K4" s="2" t="s">
        <v>34</v>
      </c>
      <c r="L4" s="2" t="s">
        <v>34</v>
      </c>
      <c r="M4" s="2" t="s">
        <v>34</v>
      </c>
      <c r="N4" s="2" t="s">
        <v>34</v>
      </c>
      <c r="O4" s="3"/>
      <c r="P4" s="1" t="s">
        <v>141</v>
      </c>
      <c r="Q4" s="2">
        <v>4</v>
      </c>
      <c r="S4" s="2">
        <v>4</v>
      </c>
      <c r="T4" s="2">
        <v>1</v>
      </c>
      <c r="U4" s="2">
        <v>46</v>
      </c>
      <c r="V4" s="3" t="s">
        <v>33</v>
      </c>
      <c r="W4" s="2">
        <v>118</v>
      </c>
      <c r="X4" s="4">
        <f>W4/(S4-T4)</f>
        <v>39.333333333333336</v>
      </c>
      <c r="Y4" s="2" t="s">
        <v>34</v>
      </c>
      <c r="Z4" s="2" t="s">
        <v>34</v>
      </c>
      <c r="AA4" s="2" t="s">
        <v>34</v>
      </c>
      <c r="AB4" s="2" t="s">
        <v>34</v>
      </c>
      <c r="AC4" s="2" t="s">
        <v>34</v>
      </c>
      <c r="AD4" s="3"/>
      <c r="AE4" s="3" t="s">
        <v>46</v>
      </c>
      <c r="AF4" s="2">
        <v>1</v>
      </c>
      <c r="AH4" s="2">
        <v>1</v>
      </c>
      <c r="AI4" s="2" t="s">
        <v>34</v>
      </c>
      <c r="AJ4" s="2">
        <v>25</v>
      </c>
      <c r="AL4" s="2">
        <v>25</v>
      </c>
      <c r="AM4" s="4">
        <v>25</v>
      </c>
      <c r="AN4" s="2" t="s">
        <v>34</v>
      </c>
      <c r="AO4" s="2" t="s">
        <v>34</v>
      </c>
      <c r="AP4" s="2" t="s">
        <v>34</v>
      </c>
      <c r="AQ4" s="2" t="s">
        <v>34</v>
      </c>
      <c r="AR4" s="2" t="s">
        <v>34</v>
      </c>
      <c r="AS4" s="3"/>
    </row>
    <row r="5" spans="1:49" x14ac:dyDescent="0.25">
      <c r="A5" s="3" t="s">
        <v>320</v>
      </c>
      <c r="B5" s="2">
        <v>2</v>
      </c>
      <c r="D5" s="2">
        <v>2</v>
      </c>
      <c r="E5" s="2" t="s">
        <v>34</v>
      </c>
      <c r="F5" s="2">
        <v>49</v>
      </c>
      <c r="H5" s="2">
        <v>55</v>
      </c>
      <c r="I5" s="4">
        <v>27.5</v>
      </c>
      <c r="J5" s="2" t="s">
        <v>34</v>
      </c>
      <c r="K5" s="2" t="s">
        <v>34</v>
      </c>
      <c r="L5" s="2">
        <v>1</v>
      </c>
      <c r="M5" s="2" t="s">
        <v>34</v>
      </c>
      <c r="N5" s="2" t="s">
        <v>34</v>
      </c>
      <c r="O5" s="3"/>
      <c r="P5" s="3" t="s">
        <v>320</v>
      </c>
      <c r="Q5" s="2">
        <v>2</v>
      </c>
      <c r="S5" s="2">
        <v>2</v>
      </c>
      <c r="T5" s="2" t="s">
        <v>34</v>
      </c>
      <c r="U5" s="2">
        <v>49</v>
      </c>
      <c r="W5" s="2">
        <v>55</v>
      </c>
      <c r="X5" s="4">
        <v>27.5</v>
      </c>
      <c r="Y5" s="2" t="s">
        <v>34</v>
      </c>
      <c r="Z5" s="2" t="s">
        <v>34</v>
      </c>
      <c r="AA5" s="2">
        <v>1</v>
      </c>
      <c r="AB5" s="2" t="s">
        <v>34</v>
      </c>
      <c r="AC5" s="2" t="s">
        <v>34</v>
      </c>
      <c r="AD5" s="3"/>
      <c r="AE5" s="1" t="s">
        <v>141</v>
      </c>
      <c r="AF5" s="2">
        <v>1</v>
      </c>
      <c r="AH5" s="2">
        <v>1</v>
      </c>
      <c r="AI5" s="2" t="s">
        <v>34</v>
      </c>
      <c r="AJ5" s="2">
        <v>21</v>
      </c>
      <c r="AL5" s="2">
        <v>21</v>
      </c>
      <c r="AM5" s="4">
        <v>21</v>
      </c>
      <c r="AN5" s="2" t="s">
        <v>34</v>
      </c>
      <c r="AO5" s="2" t="s">
        <v>34</v>
      </c>
      <c r="AP5" s="2" t="s">
        <v>34</v>
      </c>
      <c r="AQ5" s="2" t="s">
        <v>34</v>
      </c>
      <c r="AR5" s="2" t="s">
        <v>34</v>
      </c>
      <c r="AS5" s="3"/>
    </row>
    <row r="6" spans="1:49" x14ac:dyDescent="0.25">
      <c r="A6" s="1" t="s">
        <v>48</v>
      </c>
      <c r="B6" s="2">
        <v>5</v>
      </c>
      <c r="D6" s="2">
        <v>5</v>
      </c>
      <c r="E6" s="2" t="s">
        <v>34</v>
      </c>
      <c r="F6" s="2">
        <v>80</v>
      </c>
      <c r="H6" s="2">
        <v>108</v>
      </c>
      <c r="I6" s="4">
        <v>21.6</v>
      </c>
      <c r="J6" s="2" t="s">
        <v>34</v>
      </c>
      <c r="K6" s="2">
        <v>1</v>
      </c>
      <c r="L6" s="2">
        <v>2</v>
      </c>
      <c r="M6" s="2" t="s">
        <v>34</v>
      </c>
      <c r="N6" s="2" t="s">
        <v>34</v>
      </c>
      <c r="O6" s="3"/>
      <c r="P6" s="1" t="s">
        <v>48</v>
      </c>
      <c r="Q6" s="2">
        <v>4</v>
      </c>
      <c r="S6" s="2">
        <v>4</v>
      </c>
      <c r="T6" s="2" t="s">
        <v>34</v>
      </c>
      <c r="U6" s="2">
        <v>80</v>
      </c>
      <c r="W6" s="2">
        <v>98</v>
      </c>
      <c r="X6" s="4">
        <v>24.5</v>
      </c>
      <c r="Y6" s="2" t="s">
        <v>34</v>
      </c>
      <c r="Z6" s="2">
        <v>1</v>
      </c>
      <c r="AA6" s="2">
        <v>1</v>
      </c>
      <c r="AB6" s="2" t="s">
        <v>34</v>
      </c>
      <c r="AC6" s="2" t="s">
        <v>34</v>
      </c>
      <c r="AD6" s="3"/>
      <c r="AE6" s="3" t="s">
        <v>317</v>
      </c>
      <c r="AF6" s="2">
        <v>1</v>
      </c>
      <c r="AH6" s="2">
        <v>1</v>
      </c>
      <c r="AI6" s="2" t="s">
        <v>34</v>
      </c>
      <c r="AJ6" s="2">
        <v>10</v>
      </c>
      <c r="AL6" s="2">
        <v>10</v>
      </c>
      <c r="AM6" s="4">
        <v>10</v>
      </c>
      <c r="AN6" s="2" t="s">
        <v>34</v>
      </c>
      <c r="AO6" s="2" t="s">
        <v>34</v>
      </c>
      <c r="AP6" s="2" t="s">
        <v>34</v>
      </c>
      <c r="AQ6" s="2" t="s">
        <v>34</v>
      </c>
      <c r="AR6" s="2" t="s">
        <v>34</v>
      </c>
      <c r="AS6" s="3"/>
    </row>
    <row r="7" spans="1:49" x14ac:dyDescent="0.25">
      <c r="A7" s="3" t="s">
        <v>317</v>
      </c>
      <c r="B7" s="2">
        <v>5</v>
      </c>
      <c r="D7" s="2">
        <v>5</v>
      </c>
      <c r="E7" s="2" t="s">
        <v>34</v>
      </c>
      <c r="F7" s="2">
        <v>38</v>
      </c>
      <c r="H7" s="2">
        <v>92</v>
      </c>
      <c r="I7" s="4">
        <v>18.399999999999999</v>
      </c>
      <c r="J7" s="2" t="s">
        <v>34</v>
      </c>
      <c r="K7" s="2" t="s">
        <v>34</v>
      </c>
      <c r="L7" s="2" t="s">
        <v>34</v>
      </c>
      <c r="M7" s="2" t="s">
        <v>34</v>
      </c>
      <c r="N7" s="2" t="s">
        <v>34</v>
      </c>
      <c r="O7" s="3"/>
      <c r="P7" s="3" t="s">
        <v>317</v>
      </c>
      <c r="Q7" s="2">
        <v>4</v>
      </c>
      <c r="S7" s="2">
        <v>4</v>
      </c>
      <c r="T7" s="2" t="s">
        <v>34</v>
      </c>
      <c r="U7" s="2">
        <v>38</v>
      </c>
      <c r="W7" s="2">
        <v>82</v>
      </c>
      <c r="X7" s="4">
        <v>20.5</v>
      </c>
      <c r="Y7" s="2" t="s">
        <v>34</v>
      </c>
      <c r="Z7" s="2" t="s">
        <v>34</v>
      </c>
      <c r="AA7" s="2" t="s">
        <v>34</v>
      </c>
      <c r="AB7" s="2" t="s">
        <v>34</v>
      </c>
      <c r="AC7" s="2" t="s">
        <v>34</v>
      </c>
      <c r="AD7" s="3"/>
      <c r="AE7" s="1" t="s">
        <v>48</v>
      </c>
      <c r="AF7" s="2">
        <v>1</v>
      </c>
      <c r="AH7" s="2">
        <v>1</v>
      </c>
      <c r="AI7" s="2" t="s">
        <v>34</v>
      </c>
      <c r="AJ7" s="2">
        <v>10</v>
      </c>
      <c r="AL7" s="2">
        <v>10</v>
      </c>
      <c r="AM7" s="4">
        <v>10</v>
      </c>
      <c r="AN7" s="2" t="s">
        <v>34</v>
      </c>
      <c r="AO7" s="2" t="s">
        <v>34</v>
      </c>
      <c r="AP7" s="2">
        <v>1</v>
      </c>
      <c r="AQ7" s="2" t="s">
        <v>34</v>
      </c>
      <c r="AR7" s="2" t="s">
        <v>34</v>
      </c>
      <c r="AS7" s="3"/>
    </row>
    <row r="8" spans="1:49" x14ac:dyDescent="0.25">
      <c r="A8" s="1" t="s">
        <v>134</v>
      </c>
      <c r="B8" s="2">
        <v>5</v>
      </c>
      <c r="D8" s="2">
        <v>5</v>
      </c>
      <c r="E8" s="2" t="s">
        <v>34</v>
      </c>
      <c r="F8" s="2">
        <v>24</v>
      </c>
      <c r="H8" s="2">
        <v>65</v>
      </c>
      <c r="I8" s="4">
        <v>13</v>
      </c>
      <c r="J8" s="2" t="s">
        <v>34</v>
      </c>
      <c r="K8" s="2" t="s">
        <v>34</v>
      </c>
      <c r="L8" s="2">
        <v>4</v>
      </c>
      <c r="M8" s="2" t="s">
        <v>34</v>
      </c>
      <c r="N8" s="2" t="s">
        <v>34</v>
      </c>
      <c r="O8" s="3"/>
      <c r="P8" s="1" t="s">
        <v>134</v>
      </c>
      <c r="Q8" s="2">
        <v>4</v>
      </c>
      <c r="S8" s="2">
        <v>4</v>
      </c>
      <c r="T8" s="2" t="s">
        <v>34</v>
      </c>
      <c r="U8" s="2">
        <v>24</v>
      </c>
      <c r="W8" s="2">
        <v>61</v>
      </c>
      <c r="X8" s="4">
        <v>15.25</v>
      </c>
      <c r="Y8" s="2" t="s">
        <v>34</v>
      </c>
      <c r="Z8" s="2" t="s">
        <v>34</v>
      </c>
      <c r="AA8" s="2">
        <v>3</v>
      </c>
      <c r="AB8" s="2" t="s">
        <v>34</v>
      </c>
      <c r="AC8" s="2" t="s">
        <v>34</v>
      </c>
      <c r="AD8" s="3"/>
      <c r="AE8" s="1" t="s">
        <v>144</v>
      </c>
      <c r="AF8" s="2">
        <v>1</v>
      </c>
      <c r="AH8" s="2">
        <v>1</v>
      </c>
      <c r="AI8" s="2" t="s">
        <v>34</v>
      </c>
      <c r="AJ8" s="2">
        <v>6</v>
      </c>
      <c r="AL8" s="2">
        <v>6</v>
      </c>
      <c r="AM8" s="4">
        <v>6</v>
      </c>
      <c r="AN8" s="2" t="s">
        <v>34</v>
      </c>
      <c r="AO8" s="2" t="s">
        <v>34</v>
      </c>
      <c r="AP8" s="2" t="s">
        <v>34</v>
      </c>
      <c r="AQ8" s="2" t="s">
        <v>34</v>
      </c>
      <c r="AR8" s="2" t="s">
        <v>34</v>
      </c>
      <c r="AS8" s="3"/>
    </row>
    <row r="9" spans="1:49" x14ac:dyDescent="0.25">
      <c r="A9" s="1" t="s">
        <v>144</v>
      </c>
      <c r="B9" s="2">
        <v>5</v>
      </c>
      <c r="D9" s="2">
        <v>5</v>
      </c>
      <c r="E9" s="2">
        <v>1</v>
      </c>
      <c r="F9" s="2">
        <v>21</v>
      </c>
      <c r="H9" s="2">
        <v>47</v>
      </c>
      <c r="I9" s="4">
        <f>H9/(D9-E9)</f>
        <v>11.75</v>
      </c>
      <c r="J9" s="2" t="s">
        <v>34</v>
      </c>
      <c r="K9" s="2" t="s">
        <v>34</v>
      </c>
      <c r="L9" s="2" t="s">
        <v>34</v>
      </c>
      <c r="M9" s="2" t="s">
        <v>34</v>
      </c>
      <c r="N9" s="2" t="s">
        <v>34</v>
      </c>
      <c r="O9" s="3"/>
      <c r="P9" s="1" t="s">
        <v>144</v>
      </c>
      <c r="Q9" s="2">
        <v>4</v>
      </c>
      <c r="S9" s="2">
        <v>4</v>
      </c>
      <c r="T9" s="2">
        <v>1</v>
      </c>
      <c r="U9" s="2">
        <v>21</v>
      </c>
      <c r="W9" s="2">
        <v>41</v>
      </c>
      <c r="X9" s="4">
        <f>W9/(S9-T9)</f>
        <v>13.666666666666666</v>
      </c>
      <c r="Y9" s="2" t="s">
        <v>34</v>
      </c>
      <c r="Z9" s="2" t="s">
        <v>34</v>
      </c>
      <c r="AA9" s="2" t="s">
        <v>34</v>
      </c>
      <c r="AB9" s="2" t="s">
        <v>34</v>
      </c>
      <c r="AC9" s="2" t="s">
        <v>34</v>
      </c>
      <c r="AD9" s="3"/>
      <c r="AE9" s="1" t="s">
        <v>134</v>
      </c>
      <c r="AF9" s="2">
        <v>1</v>
      </c>
      <c r="AH9" s="2">
        <v>1</v>
      </c>
      <c r="AI9" s="2" t="s">
        <v>34</v>
      </c>
      <c r="AJ9" s="2">
        <v>4</v>
      </c>
      <c r="AL9" s="2">
        <v>4</v>
      </c>
      <c r="AM9" s="4">
        <v>4</v>
      </c>
      <c r="AN9" s="2" t="s">
        <v>34</v>
      </c>
      <c r="AO9" s="2" t="s">
        <v>34</v>
      </c>
      <c r="AP9" s="2">
        <v>1</v>
      </c>
      <c r="AQ9" s="2" t="s">
        <v>34</v>
      </c>
      <c r="AR9" s="2" t="s">
        <v>34</v>
      </c>
      <c r="AS9" s="3"/>
    </row>
    <row r="10" spans="1:49" x14ac:dyDescent="0.25">
      <c r="A10" s="3" t="s">
        <v>259</v>
      </c>
      <c r="B10" s="2">
        <v>5</v>
      </c>
      <c r="D10" s="2">
        <v>4</v>
      </c>
      <c r="E10" s="2">
        <v>2</v>
      </c>
      <c r="F10" s="2">
        <v>10</v>
      </c>
      <c r="H10" s="2">
        <v>19</v>
      </c>
      <c r="I10" s="4">
        <f>H10/(D10-E10)</f>
        <v>9.5</v>
      </c>
      <c r="J10" s="2" t="s">
        <v>34</v>
      </c>
      <c r="K10" s="2" t="s">
        <v>34</v>
      </c>
      <c r="L10" s="2">
        <v>1</v>
      </c>
      <c r="M10" s="2" t="s">
        <v>34</v>
      </c>
      <c r="N10" s="2">
        <v>1</v>
      </c>
      <c r="O10" s="3"/>
      <c r="P10" s="3" t="s">
        <v>259</v>
      </c>
      <c r="Q10" s="2">
        <v>4</v>
      </c>
      <c r="S10" s="2">
        <v>3</v>
      </c>
      <c r="T10" s="2">
        <v>1</v>
      </c>
      <c r="U10" s="2">
        <v>10</v>
      </c>
      <c r="W10" s="2">
        <v>16</v>
      </c>
      <c r="X10" s="4">
        <f>W10/(S10-T10)</f>
        <v>8</v>
      </c>
      <c r="Y10" s="2" t="s">
        <v>34</v>
      </c>
      <c r="Z10" s="2" t="s">
        <v>34</v>
      </c>
      <c r="AA10" s="2">
        <v>1</v>
      </c>
      <c r="AB10" s="2" t="s">
        <v>34</v>
      </c>
      <c r="AC10" s="2">
        <v>1</v>
      </c>
      <c r="AD10" s="3"/>
      <c r="AE10" s="3" t="s">
        <v>183</v>
      </c>
      <c r="AF10" s="2">
        <v>1</v>
      </c>
      <c r="AH10" s="2">
        <v>1</v>
      </c>
      <c r="AI10" s="2">
        <v>1</v>
      </c>
      <c r="AJ10" s="2">
        <v>4</v>
      </c>
      <c r="AK10" s="3" t="s">
        <v>33</v>
      </c>
      <c r="AL10" s="2">
        <v>4</v>
      </c>
      <c r="AM10" s="4" t="s">
        <v>34</v>
      </c>
      <c r="AN10" s="2" t="s">
        <v>34</v>
      </c>
      <c r="AO10" s="2" t="s">
        <v>34</v>
      </c>
      <c r="AP10" s="2" t="s">
        <v>34</v>
      </c>
      <c r="AQ10" s="2" t="s">
        <v>34</v>
      </c>
      <c r="AR10" s="2" t="s">
        <v>34</v>
      </c>
      <c r="AS10" s="3"/>
    </row>
    <row r="11" spans="1:49" x14ac:dyDescent="0.25">
      <c r="A11" s="3" t="s">
        <v>46</v>
      </c>
      <c r="B11" s="2">
        <v>5</v>
      </c>
      <c r="D11" s="2">
        <v>5</v>
      </c>
      <c r="E11" s="2" t="s">
        <v>34</v>
      </c>
      <c r="F11" s="2">
        <v>25</v>
      </c>
      <c r="H11" s="2">
        <v>39</v>
      </c>
      <c r="I11" s="4">
        <v>7.8</v>
      </c>
      <c r="J11" s="2" t="s">
        <v>34</v>
      </c>
      <c r="K11" s="2" t="s">
        <v>34</v>
      </c>
      <c r="L11" s="2" t="s">
        <v>34</v>
      </c>
      <c r="M11" s="2" t="s">
        <v>34</v>
      </c>
      <c r="N11" s="2">
        <v>2</v>
      </c>
      <c r="O11" s="3"/>
      <c r="P11" s="3" t="s">
        <v>136</v>
      </c>
      <c r="Q11" s="2">
        <v>3</v>
      </c>
      <c r="S11" s="2">
        <v>2</v>
      </c>
      <c r="T11" s="2" t="s">
        <v>34</v>
      </c>
      <c r="U11" s="2">
        <v>10</v>
      </c>
      <c r="W11" s="2">
        <v>14</v>
      </c>
      <c r="X11" s="4">
        <v>7</v>
      </c>
      <c r="Y11" s="2" t="s">
        <v>34</v>
      </c>
      <c r="Z11" s="2" t="s">
        <v>34</v>
      </c>
      <c r="AA11" s="2" t="s">
        <v>34</v>
      </c>
      <c r="AB11" s="2" t="s">
        <v>34</v>
      </c>
      <c r="AC11" s="2" t="s">
        <v>34</v>
      </c>
      <c r="AD11" s="3"/>
      <c r="AE11" s="3" t="s">
        <v>259</v>
      </c>
      <c r="AF11" s="2">
        <v>1</v>
      </c>
      <c r="AH11" s="2">
        <v>1</v>
      </c>
      <c r="AI11" s="2">
        <v>1</v>
      </c>
      <c r="AJ11" s="2">
        <v>3</v>
      </c>
      <c r="AK11" s="3" t="s">
        <v>33</v>
      </c>
      <c r="AL11" s="2">
        <v>3</v>
      </c>
      <c r="AM11" s="4" t="s">
        <v>34</v>
      </c>
      <c r="AN11" s="2" t="s">
        <v>34</v>
      </c>
      <c r="AO11" s="2" t="s">
        <v>34</v>
      </c>
      <c r="AP11" s="2" t="s">
        <v>34</v>
      </c>
      <c r="AQ11" s="2" t="s">
        <v>34</v>
      </c>
      <c r="AR11" s="2" t="s">
        <v>34</v>
      </c>
      <c r="AS11" s="3"/>
    </row>
    <row r="12" spans="1:49" x14ac:dyDescent="0.25">
      <c r="A12" s="3" t="s">
        <v>136</v>
      </c>
      <c r="B12" s="2">
        <v>4</v>
      </c>
      <c r="D12" s="2">
        <v>2</v>
      </c>
      <c r="E12" s="2" t="s">
        <v>34</v>
      </c>
      <c r="F12" s="2">
        <v>10</v>
      </c>
      <c r="H12" s="2">
        <v>14</v>
      </c>
      <c r="I12" s="4">
        <v>7</v>
      </c>
      <c r="J12" s="2" t="s">
        <v>34</v>
      </c>
      <c r="K12" s="2" t="s">
        <v>34</v>
      </c>
      <c r="L12" s="2" t="s">
        <v>34</v>
      </c>
      <c r="M12" s="2" t="s">
        <v>34</v>
      </c>
      <c r="N12" s="2" t="s">
        <v>34</v>
      </c>
      <c r="O12" s="3"/>
      <c r="P12" s="3" t="s">
        <v>183</v>
      </c>
      <c r="Q12" s="2">
        <v>4</v>
      </c>
      <c r="S12" s="2">
        <v>4</v>
      </c>
      <c r="T12" s="2" t="s">
        <v>34</v>
      </c>
      <c r="U12" s="2">
        <v>13</v>
      </c>
      <c r="W12" s="2">
        <v>22</v>
      </c>
      <c r="X12" s="4">
        <v>5.5</v>
      </c>
      <c r="Y12" s="2" t="s">
        <v>34</v>
      </c>
      <c r="Z12" s="2" t="s">
        <v>34</v>
      </c>
      <c r="AA12" s="2" t="s">
        <v>34</v>
      </c>
      <c r="AB12" s="2" t="s">
        <v>34</v>
      </c>
      <c r="AC12" s="2" t="s">
        <v>34</v>
      </c>
      <c r="AD12" s="3"/>
      <c r="AE12" s="3" t="s">
        <v>142</v>
      </c>
      <c r="AF12" s="2">
        <v>1</v>
      </c>
      <c r="AH12" s="2" t="s">
        <v>34</v>
      </c>
      <c r="AI12" s="2" t="s">
        <v>34</v>
      </c>
      <c r="AJ12" s="2" t="s">
        <v>34</v>
      </c>
      <c r="AL12" s="2" t="s">
        <v>34</v>
      </c>
      <c r="AM12" s="4" t="s">
        <v>34</v>
      </c>
      <c r="AN12" s="2" t="s">
        <v>34</v>
      </c>
      <c r="AO12" s="2" t="s">
        <v>34</v>
      </c>
      <c r="AP12" s="2" t="s">
        <v>34</v>
      </c>
      <c r="AQ12" s="2" t="s">
        <v>34</v>
      </c>
      <c r="AR12" s="2" t="s">
        <v>34</v>
      </c>
      <c r="AS12" s="3"/>
    </row>
    <row r="13" spans="1:49" x14ac:dyDescent="0.25">
      <c r="A13" s="3" t="s">
        <v>183</v>
      </c>
      <c r="B13" s="2">
        <v>5</v>
      </c>
      <c r="D13" s="2">
        <v>5</v>
      </c>
      <c r="E13" s="2">
        <v>1</v>
      </c>
      <c r="F13" s="2">
        <v>13</v>
      </c>
      <c r="H13" s="2">
        <v>26</v>
      </c>
      <c r="I13" s="4">
        <f>H13/(D13-E13)</f>
        <v>6.5</v>
      </c>
      <c r="J13" s="2" t="s">
        <v>34</v>
      </c>
      <c r="K13" s="2" t="s">
        <v>34</v>
      </c>
      <c r="L13" s="2" t="s">
        <v>34</v>
      </c>
      <c r="M13" s="2" t="s">
        <v>34</v>
      </c>
      <c r="N13" s="2" t="s">
        <v>34</v>
      </c>
      <c r="O13" s="3"/>
      <c r="P13" s="3" t="s">
        <v>139</v>
      </c>
      <c r="Q13" s="2">
        <v>4</v>
      </c>
      <c r="S13" s="2">
        <v>4</v>
      </c>
      <c r="T13" s="2">
        <v>1</v>
      </c>
      <c r="U13" s="2">
        <v>10</v>
      </c>
      <c r="W13" s="2">
        <v>15</v>
      </c>
      <c r="X13" s="4">
        <f>W13/(S13-T13)</f>
        <v>5</v>
      </c>
      <c r="Y13" s="2" t="s">
        <v>34</v>
      </c>
      <c r="Z13" s="2" t="s">
        <v>34</v>
      </c>
      <c r="AA13" s="2">
        <v>1</v>
      </c>
      <c r="AB13" s="2" t="s">
        <v>34</v>
      </c>
      <c r="AC13" s="2">
        <v>1</v>
      </c>
      <c r="AD13" s="3"/>
      <c r="AE13" s="3" t="s">
        <v>136</v>
      </c>
      <c r="AF13" s="2">
        <v>1</v>
      </c>
      <c r="AH13" s="2" t="s">
        <v>34</v>
      </c>
      <c r="AI13" s="2" t="s">
        <v>34</v>
      </c>
      <c r="AJ13" s="2" t="s">
        <v>34</v>
      </c>
      <c r="AL13" s="2" t="s">
        <v>34</v>
      </c>
      <c r="AM13" s="4" t="s">
        <v>34</v>
      </c>
      <c r="AN13" s="2" t="s">
        <v>34</v>
      </c>
      <c r="AO13" s="2" t="s">
        <v>34</v>
      </c>
      <c r="AP13" s="2" t="s">
        <v>34</v>
      </c>
      <c r="AQ13" s="2" t="s">
        <v>34</v>
      </c>
      <c r="AR13" s="2" t="s">
        <v>34</v>
      </c>
      <c r="AS13" s="3"/>
    </row>
    <row r="14" spans="1:49" x14ac:dyDescent="0.25">
      <c r="A14" s="3" t="s">
        <v>139</v>
      </c>
      <c r="B14" s="2">
        <v>5</v>
      </c>
      <c r="D14" s="2">
        <v>4</v>
      </c>
      <c r="E14" s="2">
        <v>1</v>
      </c>
      <c r="F14" s="2">
        <v>10</v>
      </c>
      <c r="H14" s="2">
        <v>15</v>
      </c>
      <c r="I14" s="4">
        <f>H14/(D14-E14)</f>
        <v>5</v>
      </c>
      <c r="J14" s="2" t="s">
        <v>34</v>
      </c>
      <c r="K14" s="2" t="s">
        <v>34</v>
      </c>
      <c r="L14" s="2">
        <v>1</v>
      </c>
      <c r="M14" s="2" t="s">
        <v>34</v>
      </c>
      <c r="N14" s="2">
        <v>1</v>
      </c>
      <c r="O14" s="3"/>
      <c r="P14" s="3" t="s">
        <v>142</v>
      </c>
      <c r="Q14" s="2">
        <v>3</v>
      </c>
      <c r="S14" s="2">
        <v>2</v>
      </c>
      <c r="T14" s="2" t="s">
        <v>34</v>
      </c>
      <c r="U14" s="2">
        <v>5</v>
      </c>
      <c r="W14" s="2">
        <v>9</v>
      </c>
      <c r="X14" s="4">
        <v>4.5</v>
      </c>
      <c r="Y14" s="2" t="s">
        <v>34</v>
      </c>
      <c r="Z14" s="2" t="s">
        <v>34</v>
      </c>
      <c r="AA14" s="2">
        <v>2</v>
      </c>
      <c r="AB14" s="2" t="s">
        <v>34</v>
      </c>
      <c r="AC14" s="2" t="s">
        <v>34</v>
      </c>
      <c r="AD14" s="3"/>
      <c r="AE14" s="3" t="s">
        <v>139</v>
      </c>
      <c r="AF14" s="2">
        <v>1</v>
      </c>
      <c r="AH14" s="2" t="s">
        <v>34</v>
      </c>
      <c r="AI14" s="2" t="s">
        <v>34</v>
      </c>
      <c r="AJ14" s="2" t="s">
        <v>34</v>
      </c>
      <c r="AL14" s="2" t="s">
        <v>34</v>
      </c>
      <c r="AM14" s="4" t="s">
        <v>34</v>
      </c>
      <c r="AN14" s="2" t="s">
        <v>34</v>
      </c>
      <c r="AO14" s="2" t="s">
        <v>34</v>
      </c>
      <c r="AP14" s="2" t="s">
        <v>34</v>
      </c>
      <c r="AQ14" s="2" t="s">
        <v>34</v>
      </c>
      <c r="AR14" s="2" t="s">
        <v>34</v>
      </c>
      <c r="AS14" s="3"/>
    </row>
    <row r="15" spans="1:49" x14ac:dyDescent="0.25">
      <c r="A15" s="3" t="s">
        <v>142</v>
      </c>
      <c r="B15" s="2">
        <v>4</v>
      </c>
      <c r="D15" s="2">
        <v>2</v>
      </c>
      <c r="E15" s="2" t="s">
        <v>34</v>
      </c>
      <c r="F15" s="2">
        <v>5</v>
      </c>
      <c r="H15" s="2">
        <v>9</v>
      </c>
      <c r="I15" s="4">
        <v>4.5</v>
      </c>
      <c r="J15" s="2" t="s">
        <v>34</v>
      </c>
      <c r="K15" s="2" t="s">
        <v>34</v>
      </c>
      <c r="L15" s="2">
        <v>2</v>
      </c>
      <c r="M15" s="2" t="s">
        <v>34</v>
      </c>
      <c r="N15" s="2" t="s">
        <v>34</v>
      </c>
      <c r="O15" s="3"/>
      <c r="P15" s="3" t="s">
        <v>131</v>
      </c>
      <c r="Q15" s="2">
        <v>1</v>
      </c>
      <c r="S15" s="2">
        <v>1</v>
      </c>
      <c r="T15" s="2" t="s">
        <v>34</v>
      </c>
      <c r="U15" s="2">
        <v>4</v>
      </c>
      <c r="W15" s="2">
        <v>4</v>
      </c>
      <c r="X15" s="4">
        <v>4</v>
      </c>
      <c r="Y15" s="2" t="s">
        <v>34</v>
      </c>
      <c r="Z15" s="2" t="s">
        <v>34</v>
      </c>
      <c r="AA15" s="2" t="s">
        <v>34</v>
      </c>
      <c r="AB15" s="2" t="s">
        <v>34</v>
      </c>
      <c r="AC15" s="2" t="s">
        <v>34</v>
      </c>
      <c r="AE15" s="3" t="s">
        <v>130</v>
      </c>
      <c r="AF15" s="2">
        <v>1</v>
      </c>
      <c r="AH15" s="2" t="s">
        <v>34</v>
      </c>
      <c r="AI15" s="2" t="s">
        <v>34</v>
      </c>
      <c r="AJ15" s="2" t="s">
        <v>34</v>
      </c>
      <c r="AL15" s="2" t="s">
        <v>34</v>
      </c>
      <c r="AM15" s="4" t="s">
        <v>34</v>
      </c>
      <c r="AN15" s="2" t="s">
        <v>34</v>
      </c>
      <c r="AO15" s="2" t="s">
        <v>34</v>
      </c>
      <c r="AP15" s="2" t="s">
        <v>34</v>
      </c>
      <c r="AQ15" s="2" t="s">
        <v>34</v>
      </c>
      <c r="AR15" s="2" t="s">
        <v>34</v>
      </c>
    </row>
    <row r="16" spans="1:49" x14ac:dyDescent="0.25">
      <c r="A16" s="3" t="s">
        <v>131</v>
      </c>
      <c r="B16" s="2">
        <v>1</v>
      </c>
      <c r="D16" s="2">
        <v>1</v>
      </c>
      <c r="E16" s="2" t="s">
        <v>34</v>
      </c>
      <c r="F16" s="2">
        <v>4</v>
      </c>
      <c r="H16" s="2">
        <v>4</v>
      </c>
      <c r="I16" s="4">
        <v>4</v>
      </c>
      <c r="J16" s="2" t="s">
        <v>34</v>
      </c>
      <c r="K16" s="2" t="s">
        <v>34</v>
      </c>
      <c r="L16" s="2" t="s">
        <v>34</v>
      </c>
      <c r="M16" s="2" t="s">
        <v>34</v>
      </c>
      <c r="N16" s="2" t="s">
        <v>34</v>
      </c>
      <c r="O16" s="3"/>
      <c r="P16" s="3" t="s">
        <v>46</v>
      </c>
      <c r="Q16" s="2">
        <v>4</v>
      </c>
      <c r="S16" s="2">
        <v>4</v>
      </c>
      <c r="T16" s="2" t="s">
        <v>34</v>
      </c>
      <c r="U16" s="2">
        <v>11</v>
      </c>
      <c r="W16" s="2">
        <v>14</v>
      </c>
      <c r="X16" s="4">
        <v>3.5</v>
      </c>
      <c r="Y16" s="2" t="s">
        <v>34</v>
      </c>
      <c r="Z16" s="2" t="s">
        <v>34</v>
      </c>
      <c r="AA16" s="2" t="s">
        <v>34</v>
      </c>
      <c r="AB16" s="2" t="s">
        <v>34</v>
      </c>
      <c r="AC16" s="2">
        <v>2</v>
      </c>
      <c r="AD16" s="3"/>
      <c r="AS16" s="3"/>
      <c r="AT16" s="3"/>
      <c r="AU16" s="3"/>
      <c r="AV16" s="3"/>
      <c r="AW16" s="3"/>
    </row>
    <row r="17" spans="1:49" x14ac:dyDescent="0.25">
      <c r="A17" s="3" t="s">
        <v>130</v>
      </c>
      <c r="B17" s="2">
        <v>4</v>
      </c>
      <c r="D17" s="2">
        <v>1</v>
      </c>
      <c r="E17" s="2">
        <v>1</v>
      </c>
      <c r="F17" s="2">
        <v>2</v>
      </c>
      <c r="G17" s="3" t="s">
        <v>33</v>
      </c>
      <c r="H17" s="2">
        <v>2</v>
      </c>
      <c r="I17" s="4" t="s">
        <v>34</v>
      </c>
      <c r="J17" s="2" t="s">
        <v>34</v>
      </c>
      <c r="K17" s="2" t="s">
        <v>34</v>
      </c>
      <c r="L17" s="2">
        <v>1</v>
      </c>
      <c r="M17" s="2" t="s">
        <v>34</v>
      </c>
      <c r="N17" s="2" t="s">
        <v>34</v>
      </c>
      <c r="O17" s="3"/>
      <c r="P17" s="3" t="s">
        <v>130</v>
      </c>
      <c r="Q17" s="2">
        <v>3</v>
      </c>
      <c r="S17" s="2">
        <v>1</v>
      </c>
      <c r="T17" s="2">
        <v>1</v>
      </c>
      <c r="U17" s="2">
        <v>2</v>
      </c>
      <c r="V17" s="3" t="s">
        <v>33</v>
      </c>
      <c r="W17" s="2">
        <v>2</v>
      </c>
      <c r="X17" s="4" t="s">
        <v>34</v>
      </c>
      <c r="Y17" s="2" t="s">
        <v>34</v>
      </c>
      <c r="Z17" s="2" t="s">
        <v>34</v>
      </c>
      <c r="AA17" s="2">
        <v>1</v>
      </c>
      <c r="AB17" s="2" t="s">
        <v>34</v>
      </c>
      <c r="AC17" s="2" t="s">
        <v>34</v>
      </c>
      <c r="AD17" s="3"/>
      <c r="AS17" s="3"/>
      <c r="AT17" s="3"/>
      <c r="AU17" s="3"/>
      <c r="AV17" s="3"/>
      <c r="AW17" s="3"/>
    </row>
    <row r="18" spans="1:49" x14ac:dyDescent="0.25">
      <c r="O18" s="3"/>
      <c r="AD18" s="3"/>
      <c r="AS18" s="3"/>
    </row>
    <row r="19" spans="1:49" x14ac:dyDescent="0.25">
      <c r="A19" s="3"/>
      <c r="B19" s="5">
        <f>SUM(B4:B17)</f>
        <v>60</v>
      </c>
      <c r="C19" s="5"/>
      <c r="D19" s="5">
        <f>SUM(D4:D17)</f>
        <v>51</v>
      </c>
      <c r="E19" s="5">
        <f>SUM(E4:E17)</f>
        <v>7</v>
      </c>
      <c r="F19" s="5"/>
      <c r="G19" s="5"/>
      <c r="H19" s="5"/>
      <c r="I19" s="5"/>
      <c r="J19" s="5"/>
      <c r="K19" s="5">
        <f>SUM(K4:K17)</f>
        <v>1</v>
      </c>
      <c r="L19" s="5">
        <f>SUM(L4:L17)</f>
        <v>12</v>
      </c>
      <c r="M19" s="5"/>
      <c r="N19" s="5">
        <f>SUM(N4:N17)</f>
        <v>4</v>
      </c>
      <c r="P19" s="3"/>
      <c r="Q19" s="5">
        <f>SUM(Q4:Q17)</f>
        <v>48</v>
      </c>
      <c r="R19" s="5"/>
      <c r="S19" s="5">
        <f>SUM(S4:S17)</f>
        <v>43</v>
      </c>
      <c r="T19" s="5">
        <f>SUM(T4:T17)</f>
        <v>5</v>
      </c>
      <c r="U19" s="5"/>
      <c r="V19" s="5"/>
      <c r="W19" s="5"/>
      <c r="X19" s="5"/>
      <c r="Y19" s="5"/>
      <c r="Z19" s="5">
        <f>SUM(Z4:Z17)</f>
        <v>1</v>
      </c>
      <c r="AA19" s="5">
        <f>SUM(AA4:AA17)</f>
        <v>10</v>
      </c>
      <c r="AB19" s="5"/>
      <c r="AC19" s="5">
        <f>SUM(AC4:AC17)</f>
        <v>4</v>
      </c>
      <c r="AE19" s="3"/>
      <c r="AF19" s="5">
        <f>SUM(AF4:AF15)</f>
        <v>12</v>
      </c>
      <c r="AG19" s="5"/>
      <c r="AH19" s="5">
        <f>SUM(AH4:AH15)</f>
        <v>8</v>
      </c>
      <c r="AI19" s="5">
        <f>SUM(AI4:AI15)</f>
        <v>2</v>
      </c>
      <c r="AJ19" s="5"/>
      <c r="AK19" s="5"/>
      <c r="AL19" s="5"/>
      <c r="AM19" s="5"/>
      <c r="AN19" s="5"/>
      <c r="AO19" s="5"/>
      <c r="AP19" s="5">
        <f>SUM(AP4:AP15)</f>
        <v>2</v>
      </c>
      <c r="AQ19" s="5"/>
      <c r="AR19" s="5"/>
    </row>
    <row r="20" spans="1:49" x14ac:dyDescent="0.25">
      <c r="A20" s="3"/>
      <c r="D20" s="6">
        <f>D19-E19</f>
        <v>44</v>
      </c>
      <c r="H20" s="6">
        <f>SUM(H4:H19)</f>
        <v>634</v>
      </c>
      <c r="P20" s="3"/>
      <c r="S20" s="6">
        <f>S19-T19</f>
        <v>38</v>
      </c>
      <c r="W20" s="6">
        <f>SUM(W4:W19)</f>
        <v>551</v>
      </c>
      <c r="AE20" s="3"/>
      <c r="AH20" s="6">
        <f>AH19-AI19</f>
        <v>6</v>
      </c>
      <c r="AL20" s="6">
        <f>SUM(AL4:AL19)</f>
        <v>83</v>
      </c>
    </row>
    <row r="21" spans="1:49" x14ac:dyDescent="0.25">
      <c r="D21" s="6"/>
      <c r="H21" s="6"/>
      <c r="S21" s="6"/>
      <c r="W21" s="6"/>
      <c r="AH21" s="6"/>
      <c r="AL21" s="6"/>
    </row>
    <row r="22" spans="1:49" x14ac:dyDescent="0.25">
      <c r="A22" s="14" t="s">
        <v>319</v>
      </c>
      <c r="D22" s="6"/>
      <c r="H22" s="6"/>
      <c r="P22" s="14" t="s">
        <v>319</v>
      </c>
      <c r="S22" s="6"/>
      <c r="W22" s="6"/>
      <c r="AE22" s="14" t="s">
        <v>319</v>
      </c>
      <c r="AH22" s="6"/>
      <c r="AL22" s="6"/>
    </row>
    <row r="23" spans="1:49" x14ac:dyDescent="0.25">
      <c r="A23" s="14"/>
      <c r="D23" s="6"/>
      <c r="H23" s="6"/>
      <c r="P23" s="14"/>
      <c r="S23" s="6"/>
      <c r="W23" s="6"/>
      <c r="AE23" s="14"/>
      <c r="AH23" s="6"/>
      <c r="AL23" s="6"/>
    </row>
    <row r="24" spans="1:49" x14ac:dyDescent="0.25">
      <c r="B24" s="2" t="s">
        <v>19</v>
      </c>
      <c r="C24" s="2" t="s">
        <v>20</v>
      </c>
      <c r="D24" s="2" t="s">
        <v>21</v>
      </c>
      <c r="E24" s="2" t="s">
        <v>22</v>
      </c>
      <c r="F24" s="2" t="s">
        <v>23</v>
      </c>
      <c r="H24" s="2" t="s">
        <v>6</v>
      </c>
      <c r="I24" s="2" t="s">
        <v>24</v>
      </c>
      <c r="J24" s="2" t="s">
        <v>25</v>
      </c>
      <c r="K24" s="2" t="s">
        <v>26</v>
      </c>
      <c r="L24" s="2" t="s">
        <v>20</v>
      </c>
      <c r="M24" s="2" t="s">
        <v>7</v>
      </c>
      <c r="N24" s="2" t="s">
        <v>27</v>
      </c>
      <c r="O24" s="2" t="s">
        <v>8</v>
      </c>
      <c r="Q24" s="2" t="s">
        <v>19</v>
      </c>
      <c r="R24" s="2" t="s">
        <v>20</v>
      </c>
      <c r="S24" s="2" t="s">
        <v>21</v>
      </c>
      <c r="T24" s="2" t="s">
        <v>22</v>
      </c>
      <c r="U24" s="2" t="s">
        <v>23</v>
      </c>
      <c r="W24" s="2" t="s">
        <v>6</v>
      </c>
      <c r="X24" s="2" t="s">
        <v>24</v>
      </c>
      <c r="Y24" s="2" t="s">
        <v>25</v>
      </c>
      <c r="Z24" s="2" t="s">
        <v>26</v>
      </c>
      <c r="AA24" s="2" t="s">
        <v>20</v>
      </c>
      <c r="AB24" s="2" t="s">
        <v>7</v>
      </c>
      <c r="AC24" s="2" t="s">
        <v>27</v>
      </c>
      <c r="AD24" s="2" t="s">
        <v>8</v>
      </c>
      <c r="AF24" s="2" t="s">
        <v>19</v>
      </c>
      <c r="AG24" s="2" t="s">
        <v>20</v>
      </c>
      <c r="AH24" s="2" t="s">
        <v>21</v>
      </c>
      <c r="AI24" s="2" t="s">
        <v>22</v>
      </c>
      <c r="AJ24" s="2" t="s">
        <v>23</v>
      </c>
      <c r="AL24" s="2" t="s">
        <v>6</v>
      </c>
      <c r="AM24" s="2" t="s">
        <v>24</v>
      </c>
      <c r="AN24" s="2" t="s">
        <v>25</v>
      </c>
      <c r="AO24" s="2" t="s">
        <v>26</v>
      </c>
      <c r="AP24" s="2" t="s">
        <v>20</v>
      </c>
      <c r="AQ24" s="2" t="s">
        <v>7</v>
      </c>
      <c r="AR24" s="2" t="s">
        <v>27</v>
      </c>
      <c r="AS24" s="2" t="s">
        <v>8</v>
      </c>
    </row>
    <row r="26" spans="1:49" x14ac:dyDescent="0.25">
      <c r="A26" s="1" t="s">
        <v>141</v>
      </c>
      <c r="B26" s="2">
        <v>35</v>
      </c>
      <c r="D26" s="2">
        <v>7</v>
      </c>
      <c r="E26" s="2">
        <v>97</v>
      </c>
      <c r="F26" s="2">
        <v>6</v>
      </c>
      <c r="H26" s="4">
        <f>E26/F26</f>
        <v>16.166666666666668</v>
      </c>
      <c r="I26" s="2" t="s">
        <v>321</v>
      </c>
      <c r="J26" s="2" t="s">
        <v>34</v>
      </c>
      <c r="K26" s="2" t="s">
        <v>34</v>
      </c>
      <c r="L26" s="2">
        <v>1</v>
      </c>
      <c r="M26" s="2">
        <v>4</v>
      </c>
      <c r="N26" s="2">
        <v>1</v>
      </c>
      <c r="O26" s="2" t="s">
        <v>34</v>
      </c>
      <c r="P26" s="1" t="s">
        <v>141</v>
      </c>
      <c r="Q26" s="2">
        <v>32</v>
      </c>
      <c r="S26" s="2">
        <v>6</v>
      </c>
      <c r="T26" s="2">
        <v>83</v>
      </c>
      <c r="U26" s="2">
        <v>5</v>
      </c>
      <c r="W26" s="4">
        <f>T26/U26</f>
        <v>16.600000000000001</v>
      </c>
      <c r="X26" s="2" t="s">
        <v>321</v>
      </c>
      <c r="Y26" s="2" t="s">
        <v>34</v>
      </c>
      <c r="Z26" s="2" t="s">
        <v>34</v>
      </c>
      <c r="AA26" s="2">
        <v>1</v>
      </c>
      <c r="AB26" s="2">
        <v>3</v>
      </c>
      <c r="AC26" s="2">
        <v>1</v>
      </c>
      <c r="AD26" s="2" t="s">
        <v>34</v>
      </c>
      <c r="AE26" s="1" t="s">
        <v>141</v>
      </c>
      <c r="AF26" s="2">
        <v>3</v>
      </c>
      <c r="AH26" s="2">
        <v>1</v>
      </c>
      <c r="AI26" s="2">
        <v>14</v>
      </c>
      <c r="AJ26" s="2">
        <v>1</v>
      </c>
      <c r="AL26" s="4">
        <f>AI26/AJ26</f>
        <v>14</v>
      </c>
      <c r="AM26" s="2" t="s">
        <v>341</v>
      </c>
      <c r="AN26" s="2" t="s">
        <v>34</v>
      </c>
      <c r="AO26" s="2" t="s">
        <v>34</v>
      </c>
      <c r="AP26" s="2" t="s">
        <v>34</v>
      </c>
      <c r="AQ26" s="2">
        <v>1</v>
      </c>
      <c r="AR26" s="2" t="s">
        <v>34</v>
      </c>
      <c r="AS26" s="2" t="s">
        <v>34</v>
      </c>
    </row>
    <row r="27" spans="1:49" x14ac:dyDescent="0.25">
      <c r="A27" s="1" t="s">
        <v>144</v>
      </c>
      <c r="B27" s="2">
        <v>34</v>
      </c>
      <c r="C27" s="2">
        <v>2</v>
      </c>
      <c r="D27" s="2">
        <v>4</v>
      </c>
      <c r="E27" s="2">
        <v>145</v>
      </c>
      <c r="F27" s="2">
        <v>8</v>
      </c>
      <c r="H27" s="4">
        <f>E27/F27</f>
        <v>18.125</v>
      </c>
      <c r="I27" s="2" t="s">
        <v>318</v>
      </c>
      <c r="J27" s="2" t="s">
        <v>34</v>
      </c>
      <c r="K27" s="2" t="s">
        <v>34</v>
      </c>
      <c r="L27" s="2">
        <v>7</v>
      </c>
      <c r="M27" s="2">
        <v>1</v>
      </c>
      <c r="N27" s="2" t="s">
        <v>34</v>
      </c>
      <c r="O27" s="2" t="s">
        <v>34</v>
      </c>
      <c r="P27" s="1" t="s">
        <v>144</v>
      </c>
      <c r="Q27" s="2">
        <v>30</v>
      </c>
      <c r="R27" s="2">
        <v>5</v>
      </c>
      <c r="S27" s="2">
        <v>4</v>
      </c>
      <c r="T27" s="2">
        <v>124</v>
      </c>
      <c r="U27" s="2">
        <v>7</v>
      </c>
      <c r="W27" s="4">
        <f>T27/U27</f>
        <v>17.714285714285715</v>
      </c>
      <c r="X27" s="2" t="s">
        <v>318</v>
      </c>
      <c r="Y27" s="2" t="s">
        <v>34</v>
      </c>
      <c r="Z27" s="2" t="s">
        <v>34</v>
      </c>
      <c r="AA27" s="2">
        <v>6</v>
      </c>
      <c r="AB27" s="2">
        <v>1</v>
      </c>
      <c r="AC27" s="2" t="s">
        <v>34</v>
      </c>
      <c r="AD27" s="2" t="s">
        <v>34</v>
      </c>
      <c r="AE27" s="1" t="s">
        <v>259</v>
      </c>
      <c r="AF27" s="2">
        <v>3</v>
      </c>
      <c r="AH27" s="2" t="s">
        <v>34</v>
      </c>
      <c r="AI27" s="2">
        <v>15</v>
      </c>
      <c r="AJ27" s="2">
        <v>1</v>
      </c>
      <c r="AL27" s="4">
        <f>AI27/AJ27</f>
        <v>15</v>
      </c>
      <c r="AM27" s="2" t="s">
        <v>202</v>
      </c>
      <c r="AN27" s="2" t="s">
        <v>34</v>
      </c>
      <c r="AO27" s="2" t="s">
        <v>34</v>
      </c>
      <c r="AP27" s="2" t="s">
        <v>34</v>
      </c>
      <c r="AQ27" s="2">
        <v>1</v>
      </c>
      <c r="AR27" s="2" t="s">
        <v>34</v>
      </c>
      <c r="AS27" s="2" t="s">
        <v>34</v>
      </c>
    </row>
    <row r="28" spans="1:49" x14ac:dyDescent="0.25">
      <c r="A28" s="1" t="s">
        <v>259</v>
      </c>
      <c r="B28" s="2">
        <v>29</v>
      </c>
      <c r="C28" s="2">
        <v>1</v>
      </c>
      <c r="D28" s="2">
        <v>1</v>
      </c>
      <c r="E28" s="2">
        <v>135</v>
      </c>
      <c r="F28" s="2">
        <v>7</v>
      </c>
      <c r="H28" s="4">
        <f>E28/F28</f>
        <v>19.285714285714285</v>
      </c>
      <c r="I28" s="2" t="s">
        <v>322</v>
      </c>
      <c r="J28" s="2" t="s">
        <v>34</v>
      </c>
      <c r="K28" s="2" t="s">
        <v>34</v>
      </c>
      <c r="L28" s="2">
        <v>1</v>
      </c>
      <c r="M28" s="2">
        <v>5</v>
      </c>
      <c r="N28" s="2">
        <v>1</v>
      </c>
      <c r="O28" s="2" t="s">
        <v>34</v>
      </c>
      <c r="P28" s="1" t="s">
        <v>259</v>
      </c>
      <c r="Q28" s="2">
        <v>26</v>
      </c>
      <c r="R28" s="2">
        <v>1</v>
      </c>
      <c r="S28" s="2">
        <v>1</v>
      </c>
      <c r="T28" s="2">
        <v>120</v>
      </c>
      <c r="U28" s="2">
        <v>6</v>
      </c>
      <c r="W28" s="4">
        <f>T28/U28</f>
        <v>20</v>
      </c>
      <c r="X28" s="2" t="s">
        <v>322</v>
      </c>
      <c r="Y28" s="2" t="s">
        <v>34</v>
      </c>
      <c r="Z28" s="2" t="s">
        <v>34</v>
      </c>
      <c r="AA28" s="2">
        <v>1</v>
      </c>
      <c r="AB28" s="2">
        <v>4</v>
      </c>
      <c r="AC28" s="2">
        <v>1</v>
      </c>
      <c r="AD28" s="2" t="s">
        <v>34</v>
      </c>
      <c r="AE28" s="1" t="s">
        <v>144</v>
      </c>
      <c r="AF28" s="2">
        <v>3</v>
      </c>
      <c r="AG28" s="2">
        <v>3</v>
      </c>
      <c r="AH28" s="2" t="s">
        <v>34</v>
      </c>
      <c r="AI28" s="2">
        <v>21</v>
      </c>
      <c r="AJ28" s="2">
        <v>1</v>
      </c>
      <c r="AL28" s="4">
        <f>AI28/AJ28</f>
        <v>21</v>
      </c>
      <c r="AM28" s="2" t="s">
        <v>37</v>
      </c>
      <c r="AN28" s="2" t="s">
        <v>34</v>
      </c>
      <c r="AO28" s="2" t="s">
        <v>34</v>
      </c>
      <c r="AP28" s="2">
        <v>1</v>
      </c>
      <c r="AQ28" s="2" t="s">
        <v>34</v>
      </c>
      <c r="AR28" s="2" t="s">
        <v>34</v>
      </c>
      <c r="AS28" s="2" t="s">
        <v>34</v>
      </c>
    </row>
    <row r="29" spans="1:49" x14ac:dyDescent="0.25">
      <c r="A29" s="1" t="s">
        <v>320</v>
      </c>
      <c r="B29" s="2">
        <v>17</v>
      </c>
      <c r="D29" s="2" t="s">
        <v>34</v>
      </c>
      <c r="E29" s="2">
        <v>75</v>
      </c>
      <c r="F29" s="2">
        <v>3</v>
      </c>
      <c r="H29" s="4">
        <f>E29/F29</f>
        <v>25</v>
      </c>
      <c r="I29" s="2" t="s">
        <v>323</v>
      </c>
      <c r="J29" s="2" t="s">
        <v>34</v>
      </c>
      <c r="K29" s="2" t="s">
        <v>34</v>
      </c>
      <c r="L29" s="2">
        <v>1</v>
      </c>
      <c r="M29" s="2">
        <v>2</v>
      </c>
      <c r="N29" s="2" t="s">
        <v>34</v>
      </c>
      <c r="O29" s="2" t="s">
        <v>34</v>
      </c>
      <c r="P29" s="1" t="s">
        <v>320</v>
      </c>
      <c r="Q29" s="2">
        <v>17</v>
      </c>
      <c r="S29" s="2" t="s">
        <v>34</v>
      </c>
      <c r="T29" s="2">
        <v>75</v>
      </c>
      <c r="U29" s="2">
        <v>3</v>
      </c>
      <c r="W29" s="4">
        <f>T29/U29</f>
        <v>25</v>
      </c>
      <c r="X29" s="2" t="s">
        <v>323</v>
      </c>
      <c r="Y29" s="2" t="s">
        <v>34</v>
      </c>
      <c r="Z29" s="2" t="s">
        <v>34</v>
      </c>
      <c r="AA29" s="2">
        <v>1</v>
      </c>
      <c r="AB29" s="2">
        <v>2</v>
      </c>
      <c r="AC29" s="2" t="s">
        <v>34</v>
      </c>
      <c r="AD29" s="2" t="s">
        <v>34</v>
      </c>
      <c r="AE29" s="3" t="s">
        <v>183</v>
      </c>
      <c r="AF29" s="2">
        <v>2</v>
      </c>
      <c r="AH29" s="2" t="s">
        <v>34</v>
      </c>
      <c r="AI29" s="2">
        <v>22</v>
      </c>
      <c r="AJ29" s="2" t="s">
        <v>34</v>
      </c>
      <c r="AL29" s="4" t="s">
        <v>34</v>
      </c>
      <c r="AM29" s="2" t="s">
        <v>34</v>
      </c>
      <c r="AN29" s="2" t="s">
        <v>34</v>
      </c>
      <c r="AO29" s="2" t="s">
        <v>34</v>
      </c>
      <c r="AP29" s="2" t="s">
        <v>34</v>
      </c>
      <c r="AQ29" s="2" t="s">
        <v>34</v>
      </c>
      <c r="AR29" s="2" t="s">
        <v>34</v>
      </c>
      <c r="AS29" s="2" t="s">
        <v>34</v>
      </c>
    </row>
    <row r="30" spans="1:49" x14ac:dyDescent="0.25">
      <c r="A30" s="3" t="s">
        <v>46</v>
      </c>
      <c r="B30" s="2">
        <v>4</v>
      </c>
      <c r="D30" s="2" t="s">
        <v>34</v>
      </c>
      <c r="E30" s="2">
        <v>25</v>
      </c>
      <c r="F30" s="2" t="s">
        <v>34</v>
      </c>
      <c r="H30" s="4" t="s">
        <v>34</v>
      </c>
      <c r="I30" s="2" t="s">
        <v>34</v>
      </c>
      <c r="J30" s="2" t="s">
        <v>34</v>
      </c>
      <c r="K30" s="2" t="s">
        <v>34</v>
      </c>
      <c r="L30" s="2" t="s">
        <v>34</v>
      </c>
      <c r="M30" s="2" t="s">
        <v>34</v>
      </c>
      <c r="N30" s="2" t="s">
        <v>34</v>
      </c>
      <c r="O30" s="2" t="s">
        <v>34</v>
      </c>
      <c r="P30" s="3" t="s">
        <v>46</v>
      </c>
      <c r="Q30" s="2">
        <v>4</v>
      </c>
      <c r="S30" s="2" t="s">
        <v>34</v>
      </c>
      <c r="T30" s="2">
        <v>25</v>
      </c>
      <c r="U30" s="2" t="s">
        <v>34</v>
      </c>
      <c r="W30" s="4" t="s">
        <v>34</v>
      </c>
      <c r="X30" s="2" t="s">
        <v>34</v>
      </c>
      <c r="Y30" s="2" t="s">
        <v>34</v>
      </c>
      <c r="Z30" s="2" t="s">
        <v>34</v>
      </c>
      <c r="AA30" s="2" t="s">
        <v>34</v>
      </c>
      <c r="AB30" s="2" t="s">
        <v>34</v>
      </c>
      <c r="AC30" s="2" t="s">
        <v>34</v>
      </c>
      <c r="AD30" s="2" t="s">
        <v>34</v>
      </c>
      <c r="AE30" s="1" t="s">
        <v>48</v>
      </c>
      <c r="AF30" s="2">
        <v>3</v>
      </c>
      <c r="AH30" s="2" t="s">
        <v>34</v>
      </c>
      <c r="AI30" s="2">
        <v>24</v>
      </c>
      <c r="AJ30" s="2" t="s">
        <v>34</v>
      </c>
      <c r="AL30" s="4" t="s">
        <v>34</v>
      </c>
      <c r="AM30" s="2" t="s">
        <v>34</v>
      </c>
      <c r="AN30" s="2" t="s">
        <v>34</v>
      </c>
      <c r="AO30" s="2" t="s">
        <v>34</v>
      </c>
      <c r="AP30" s="2" t="s">
        <v>34</v>
      </c>
      <c r="AQ30" s="2" t="s">
        <v>34</v>
      </c>
      <c r="AR30" s="2" t="s">
        <v>34</v>
      </c>
      <c r="AS30" s="2" t="s">
        <v>34</v>
      </c>
    </row>
    <row r="31" spans="1:49" x14ac:dyDescent="0.25">
      <c r="A31" s="1" t="s">
        <v>139</v>
      </c>
      <c r="B31" s="2">
        <v>8</v>
      </c>
      <c r="D31" s="2" t="s">
        <v>34</v>
      </c>
      <c r="E31" s="2">
        <v>34</v>
      </c>
      <c r="F31" s="2" t="s">
        <v>34</v>
      </c>
      <c r="H31" s="4" t="s">
        <v>34</v>
      </c>
      <c r="I31" s="2" t="s">
        <v>34</v>
      </c>
      <c r="J31" s="2" t="s">
        <v>34</v>
      </c>
      <c r="K31" s="2" t="s">
        <v>34</v>
      </c>
      <c r="L31" s="2" t="s">
        <v>34</v>
      </c>
      <c r="M31" s="2" t="s">
        <v>34</v>
      </c>
      <c r="N31" s="2" t="s">
        <v>34</v>
      </c>
      <c r="O31" s="2" t="s">
        <v>34</v>
      </c>
      <c r="P31" s="1" t="s">
        <v>139</v>
      </c>
      <c r="Q31" s="2">
        <v>8</v>
      </c>
      <c r="S31" s="2" t="s">
        <v>34</v>
      </c>
      <c r="T31" s="2">
        <v>34</v>
      </c>
      <c r="U31" s="2" t="s">
        <v>34</v>
      </c>
      <c r="W31" s="4" t="s">
        <v>34</v>
      </c>
      <c r="X31" s="2" t="s">
        <v>34</v>
      </c>
      <c r="Y31" s="2" t="s">
        <v>34</v>
      </c>
      <c r="Z31" s="2" t="s">
        <v>34</v>
      </c>
      <c r="AA31" s="2" t="s">
        <v>34</v>
      </c>
      <c r="AB31" s="2" t="s">
        <v>34</v>
      </c>
      <c r="AC31" s="2" t="s">
        <v>34</v>
      </c>
      <c r="AD31" s="2" t="s">
        <v>34</v>
      </c>
      <c r="AE31" s="3"/>
      <c r="AF31" s="3"/>
      <c r="AG31" s="3"/>
      <c r="AH31" s="3"/>
      <c r="AI31" s="3"/>
      <c r="AJ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1:49" x14ac:dyDescent="0.25">
      <c r="A32" s="3" t="s">
        <v>130</v>
      </c>
      <c r="B32" s="2">
        <v>6</v>
      </c>
      <c r="C32" s="2">
        <v>3</v>
      </c>
      <c r="D32" s="2">
        <v>1</v>
      </c>
      <c r="E32" s="2">
        <v>35</v>
      </c>
      <c r="F32" s="2" t="s">
        <v>34</v>
      </c>
      <c r="H32" s="4" t="s">
        <v>34</v>
      </c>
      <c r="I32" s="2" t="s">
        <v>34</v>
      </c>
      <c r="J32" s="2" t="s">
        <v>34</v>
      </c>
      <c r="K32" s="2" t="s">
        <v>34</v>
      </c>
      <c r="L32" s="2" t="s">
        <v>34</v>
      </c>
      <c r="M32" s="2" t="s">
        <v>34</v>
      </c>
      <c r="N32" s="2" t="s">
        <v>34</v>
      </c>
      <c r="O32" s="2" t="s">
        <v>34</v>
      </c>
      <c r="P32" s="3" t="s">
        <v>130</v>
      </c>
      <c r="Q32" s="2">
        <v>6</v>
      </c>
      <c r="R32" s="2">
        <v>3</v>
      </c>
      <c r="S32" s="2">
        <v>1</v>
      </c>
      <c r="T32" s="2">
        <v>35</v>
      </c>
      <c r="U32" s="2" t="s">
        <v>34</v>
      </c>
      <c r="W32" s="4" t="s">
        <v>34</v>
      </c>
      <c r="X32" s="2" t="s">
        <v>34</v>
      </c>
      <c r="Y32" s="2" t="s">
        <v>34</v>
      </c>
      <c r="Z32" s="2" t="s">
        <v>34</v>
      </c>
      <c r="AA32" s="2" t="s">
        <v>34</v>
      </c>
      <c r="AB32" s="2" t="s">
        <v>34</v>
      </c>
      <c r="AC32" s="2" t="s">
        <v>34</v>
      </c>
      <c r="AD32" s="2" t="s">
        <v>34</v>
      </c>
      <c r="AE32" s="3"/>
      <c r="AF32" s="3"/>
      <c r="AG32" s="3"/>
      <c r="AH32" s="3"/>
      <c r="AI32" s="3"/>
      <c r="AJ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x14ac:dyDescent="0.25">
      <c r="A33" s="3" t="s">
        <v>183</v>
      </c>
      <c r="B33" s="2">
        <v>11</v>
      </c>
      <c r="D33" s="2" t="s">
        <v>34</v>
      </c>
      <c r="E33" s="2">
        <v>73</v>
      </c>
      <c r="F33" s="2" t="s">
        <v>34</v>
      </c>
      <c r="H33" s="4" t="s">
        <v>34</v>
      </c>
      <c r="I33" s="2" t="s">
        <v>34</v>
      </c>
      <c r="J33" s="2" t="s">
        <v>34</v>
      </c>
      <c r="K33" s="2" t="s">
        <v>34</v>
      </c>
      <c r="L33" s="2" t="s">
        <v>34</v>
      </c>
      <c r="M33" s="2" t="s">
        <v>34</v>
      </c>
      <c r="N33" s="2" t="s">
        <v>34</v>
      </c>
      <c r="O33" s="2" t="s">
        <v>34</v>
      </c>
      <c r="P33" s="3" t="s">
        <v>183</v>
      </c>
      <c r="Q33" s="2">
        <v>9</v>
      </c>
      <c r="S33" s="2" t="s">
        <v>34</v>
      </c>
      <c r="T33" s="2">
        <v>51</v>
      </c>
      <c r="U33" s="2" t="s">
        <v>34</v>
      </c>
      <c r="W33" s="4" t="s">
        <v>34</v>
      </c>
      <c r="X33" s="2" t="s">
        <v>34</v>
      </c>
      <c r="Y33" s="2" t="s">
        <v>34</v>
      </c>
      <c r="Z33" s="2" t="s">
        <v>34</v>
      </c>
      <c r="AA33" s="2" t="s">
        <v>34</v>
      </c>
      <c r="AB33" s="2" t="s">
        <v>34</v>
      </c>
      <c r="AC33" s="2" t="s">
        <v>34</v>
      </c>
      <c r="AD33" s="2" t="s">
        <v>34</v>
      </c>
      <c r="AE33" s="3"/>
      <c r="AF33" s="3"/>
      <c r="AG33" s="3"/>
      <c r="AH33" s="3"/>
      <c r="AI33" s="3"/>
      <c r="AJ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x14ac:dyDescent="0.25">
      <c r="A34" s="1" t="s">
        <v>48</v>
      </c>
      <c r="B34" s="2">
        <v>21</v>
      </c>
      <c r="D34" s="2">
        <v>4</v>
      </c>
      <c r="E34" s="2">
        <v>99</v>
      </c>
      <c r="F34" s="2" t="s">
        <v>34</v>
      </c>
      <c r="H34" s="4" t="s">
        <v>34</v>
      </c>
      <c r="I34" s="2" t="s">
        <v>34</v>
      </c>
      <c r="J34" s="2" t="s">
        <v>34</v>
      </c>
      <c r="K34" s="2" t="s">
        <v>34</v>
      </c>
      <c r="L34" s="2" t="s">
        <v>34</v>
      </c>
      <c r="M34" s="2" t="s">
        <v>34</v>
      </c>
      <c r="N34" s="2" t="s">
        <v>34</v>
      </c>
      <c r="O34" s="2" t="s">
        <v>34</v>
      </c>
      <c r="P34" s="1" t="s">
        <v>48</v>
      </c>
      <c r="Q34" s="2">
        <v>18</v>
      </c>
      <c r="S34" s="2">
        <v>4</v>
      </c>
      <c r="T34" s="2">
        <v>75</v>
      </c>
      <c r="U34" s="2" t="s">
        <v>34</v>
      </c>
      <c r="W34" s="4" t="s">
        <v>34</v>
      </c>
      <c r="X34" s="2" t="s">
        <v>34</v>
      </c>
      <c r="Y34" s="2" t="s">
        <v>34</v>
      </c>
      <c r="Z34" s="2" t="s">
        <v>34</v>
      </c>
      <c r="AA34" s="2" t="s">
        <v>34</v>
      </c>
      <c r="AB34" s="2" t="s">
        <v>34</v>
      </c>
      <c r="AC34" s="2" t="s">
        <v>34</v>
      </c>
      <c r="AD34" s="2" t="s">
        <v>34</v>
      </c>
      <c r="AE34" s="3"/>
      <c r="AF34" s="3"/>
      <c r="AG34" s="3"/>
      <c r="AH34" s="3"/>
      <c r="AI34" s="3"/>
      <c r="AJ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x14ac:dyDescent="0.25">
      <c r="A35" s="3"/>
      <c r="B35" s="3"/>
      <c r="C35" s="3"/>
      <c r="D35" s="3"/>
      <c r="E35" s="3"/>
      <c r="F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L35" s="3"/>
      <c r="AM35" s="3"/>
      <c r="AN35" s="3"/>
      <c r="AO35" s="3"/>
      <c r="AP35" s="3"/>
      <c r="AQ35" s="3"/>
      <c r="AR35" s="3"/>
      <c r="AS35" s="3"/>
    </row>
    <row r="36" spans="1:46" x14ac:dyDescent="0.25">
      <c r="B36" s="2">
        <f>SUM(B26:B34)</f>
        <v>165</v>
      </c>
      <c r="C36" s="2">
        <f t="shared" ref="C36:F36" si="0">SUM(C26:C34)</f>
        <v>6</v>
      </c>
      <c r="D36" s="2">
        <f t="shared" si="0"/>
        <v>17</v>
      </c>
      <c r="E36" s="37">
        <f t="shared" si="0"/>
        <v>718</v>
      </c>
      <c r="F36" s="37">
        <f t="shared" si="0"/>
        <v>24</v>
      </c>
      <c r="L36" s="2">
        <f>SUM(L26:L35)</f>
        <v>10</v>
      </c>
      <c r="M36" s="2">
        <f>SUM(M26:M35)</f>
        <v>12</v>
      </c>
      <c r="N36" s="2">
        <f>SUM(N26:N35)</f>
        <v>2</v>
      </c>
      <c r="Q36" s="2">
        <f>SUM(Q26:Q34)</f>
        <v>150</v>
      </c>
      <c r="R36" s="2">
        <f t="shared" ref="R36:U36" si="1">SUM(R26:R34)</f>
        <v>9</v>
      </c>
      <c r="S36" s="2">
        <f t="shared" si="1"/>
        <v>16</v>
      </c>
      <c r="T36" s="37">
        <f t="shared" si="1"/>
        <v>622</v>
      </c>
      <c r="U36" s="37">
        <f t="shared" si="1"/>
        <v>21</v>
      </c>
      <c r="AA36" s="2">
        <f>SUM(AA26:AA35)</f>
        <v>9</v>
      </c>
      <c r="AB36" s="2">
        <f>SUM(AB26:AB35)</f>
        <v>10</v>
      </c>
      <c r="AC36" s="2">
        <f>SUM(AC26:AC35)</f>
        <v>2</v>
      </c>
      <c r="AF36" s="2">
        <f>SUM(AF26:AF34)</f>
        <v>14</v>
      </c>
      <c r="AG36" s="2">
        <f t="shared" ref="AG36:AJ36" si="2">SUM(AG26:AG34)</f>
        <v>3</v>
      </c>
      <c r="AH36" s="2">
        <f t="shared" si="2"/>
        <v>1</v>
      </c>
      <c r="AI36" s="37">
        <f t="shared" si="2"/>
        <v>96</v>
      </c>
      <c r="AJ36" s="37">
        <f t="shared" si="2"/>
        <v>3</v>
      </c>
      <c r="AP36" s="2">
        <f>SUM(AP26:AP35)</f>
        <v>1</v>
      </c>
      <c r="AQ36" s="2">
        <f>SUM(AQ26:AQ35)</f>
        <v>2</v>
      </c>
      <c r="AS36" s="2">
        <f>SUM(AS26:AS35)</f>
        <v>0</v>
      </c>
    </row>
    <row r="37" spans="1:46" x14ac:dyDescent="0.25">
      <c r="L37" s="6">
        <f>SUM(L36:O36)</f>
        <v>24</v>
      </c>
      <c r="AA37" s="6">
        <f>SUM(AA36:AD36)</f>
        <v>21</v>
      </c>
      <c r="AP37" s="6">
        <f>SUM(AP36:AS36)</f>
        <v>3</v>
      </c>
    </row>
  </sheetData>
  <sortState xmlns:xlrd2="http://schemas.microsoft.com/office/spreadsheetml/2017/richdata2" ref="AE26:AS30">
    <sortCondition ref="AI26:AI30"/>
    <sortCondition ref="AJ26:AJ30"/>
  </sortState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&amp;CSDCC   &amp;"-,Bold Italic"U18 Shield&amp;"-,Regular"   2021/2022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3C394-A9C8-4B15-A599-90F2E2676E46}">
  <dimension ref="A1:T32"/>
  <sheetViews>
    <sheetView workbookViewId="0">
      <pane ySplit="3" topLeftCell="A4" activePane="bottomLeft" state="frozen"/>
      <selection pane="bottomLeft" activeCell="Q21" sqref="Q21"/>
    </sheetView>
  </sheetViews>
  <sheetFormatPr defaultRowHeight="15" x14ac:dyDescent="0.25"/>
  <cols>
    <col min="1" max="1" width="7" style="12" customWidth="1"/>
    <col min="2" max="7" width="7.5703125" customWidth="1"/>
    <col min="8" max="8" width="9.28515625" customWidth="1"/>
    <col min="9" max="14" width="7.5703125" customWidth="1"/>
    <col min="15" max="15" width="8.5703125" customWidth="1"/>
    <col min="16" max="16" width="7.5703125" style="12" customWidth="1"/>
    <col min="17" max="17" width="7.140625" customWidth="1"/>
    <col min="18" max="18" width="7.140625" style="13" customWidth="1"/>
    <col min="19" max="19" width="7.140625" style="22" customWidth="1"/>
    <col min="20" max="20" width="7.140625" style="13" customWidth="1"/>
  </cols>
  <sheetData>
    <row r="1" spans="1:20" x14ac:dyDescent="0.25">
      <c r="B1" s="21" t="s">
        <v>316</v>
      </c>
      <c r="E1" s="23"/>
      <c r="G1" s="23"/>
      <c r="H1" s="23"/>
      <c r="I1" s="23"/>
      <c r="K1" s="23"/>
      <c r="M1" s="23"/>
      <c r="N1" s="23"/>
      <c r="O1" s="1"/>
    </row>
    <row r="2" spans="1:20" x14ac:dyDescent="0.25">
      <c r="A2" s="12" t="s">
        <v>83</v>
      </c>
      <c r="B2" s="3" t="s">
        <v>136</v>
      </c>
      <c r="D2" s="3" t="s">
        <v>46</v>
      </c>
      <c r="F2" s="1" t="s">
        <v>48</v>
      </c>
      <c r="H2" s="3" t="s">
        <v>142</v>
      </c>
      <c r="J2" s="1" t="s">
        <v>134</v>
      </c>
      <c r="L2" s="3" t="s">
        <v>259</v>
      </c>
      <c r="N2" s="3" t="s">
        <v>320</v>
      </c>
      <c r="P2" s="23"/>
      <c r="Q2" s="3"/>
      <c r="R2" s="3" t="s">
        <v>172</v>
      </c>
      <c r="S2" s="3" t="s">
        <v>173</v>
      </c>
      <c r="T2" s="25" t="s">
        <v>174</v>
      </c>
    </row>
    <row r="3" spans="1:20" x14ac:dyDescent="0.25">
      <c r="C3" s="3" t="s">
        <v>317</v>
      </c>
      <c r="E3" s="3" t="s">
        <v>139</v>
      </c>
      <c r="G3" s="1" t="s">
        <v>141</v>
      </c>
      <c r="I3" s="3" t="s">
        <v>183</v>
      </c>
      <c r="K3" s="1" t="s">
        <v>144</v>
      </c>
      <c r="M3" s="3" t="s">
        <v>130</v>
      </c>
      <c r="O3" s="3" t="s">
        <v>131</v>
      </c>
      <c r="P3" s="3"/>
      <c r="Q3" s="3"/>
      <c r="R3" s="3"/>
      <c r="S3" s="3"/>
      <c r="T3" s="3"/>
    </row>
    <row r="4" spans="1:20" x14ac:dyDescent="0.25">
      <c r="A4" s="3">
        <v>1</v>
      </c>
      <c r="B4" s="3">
        <v>4</v>
      </c>
      <c r="C4" s="3">
        <v>19</v>
      </c>
      <c r="D4" s="3">
        <v>3</v>
      </c>
      <c r="E4" s="3">
        <v>4</v>
      </c>
      <c r="F4" s="3">
        <v>9</v>
      </c>
      <c r="G4" s="26">
        <v>46</v>
      </c>
      <c r="H4" s="3">
        <v>5</v>
      </c>
      <c r="I4" s="3">
        <v>4</v>
      </c>
      <c r="J4" s="3">
        <v>18</v>
      </c>
      <c r="K4" s="26">
        <v>1</v>
      </c>
      <c r="L4" s="27" t="s">
        <v>175</v>
      </c>
      <c r="M4" s="27" t="s">
        <v>175</v>
      </c>
      <c r="O4" s="23"/>
      <c r="P4" s="24"/>
      <c r="Q4" s="3">
        <f>SUM(B4:P4)</f>
        <v>113</v>
      </c>
      <c r="R4" s="3">
        <v>26</v>
      </c>
      <c r="S4" s="3">
        <f>Q4+R4</f>
        <v>139</v>
      </c>
      <c r="T4" s="2">
        <v>8</v>
      </c>
    </row>
    <row r="5" spans="1:20" x14ac:dyDescent="0.25">
      <c r="A5" s="3">
        <v>2</v>
      </c>
      <c r="B5" s="3">
        <v>10</v>
      </c>
      <c r="C5" s="3">
        <v>38</v>
      </c>
      <c r="D5" s="3">
        <v>0</v>
      </c>
      <c r="E5" s="3">
        <v>0</v>
      </c>
      <c r="F5" s="3">
        <v>4</v>
      </c>
      <c r="G5" s="3">
        <v>27</v>
      </c>
      <c r="H5" s="3">
        <v>4</v>
      </c>
      <c r="I5" s="3">
        <v>4</v>
      </c>
      <c r="J5" s="3">
        <v>4</v>
      </c>
      <c r="K5" s="3">
        <v>18</v>
      </c>
      <c r="L5" s="26">
        <v>6</v>
      </c>
      <c r="M5" s="27" t="s">
        <v>175</v>
      </c>
      <c r="P5" s="23"/>
      <c r="Q5" s="3">
        <f>SUM(B5:P5)</f>
        <v>115</v>
      </c>
      <c r="R5" s="3">
        <v>25</v>
      </c>
      <c r="S5" s="3">
        <f>Q5+R5</f>
        <v>140</v>
      </c>
      <c r="T5" s="2">
        <v>10</v>
      </c>
    </row>
    <row r="6" spans="1:20" x14ac:dyDescent="0.25">
      <c r="A6" s="3" t="s">
        <v>349</v>
      </c>
      <c r="B6" s="27" t="s">
        <v>175</v>
      </c>
      <c r="C6" s="3">
        <v>10</v>
      </c>
      <c r="D6" s="3">
        <v>25</v>
      </c>
      <c r="E6" s="27" t="s">
        <v>175</v>
      </c>
      <c r="F6" s="3">
        <v>10</v>
      </c>
      <c r="G6" s="3">
        <v>21</v>
      </c>
      <c r="H6" s="27" t="s">
        <v>175</v>
      </c>
      <c r="I6" s="26">
        <v>4</v>
      </c>
      <c r="J6" s="3">
        <v>4</v>
      </c>
      <c r="K6" s="3">
        <v>6</v>
      </c>
      <c r="L6" s="26">
        <v>3</v>
      </c>
      <c r="M6" s="27" t="s">
        <v>175</v>
      </c>
      <c r="P6" s="23"/>
      <c r="Q6" s="3">
        <f>SUM(B6:P6)</f>
        <v>83</v>
      </c>
      <c r="R6" s="3">
        <v>14</v>
      </c>
      <c r="S6" s="3">
        <f>Q6+R6</f>
        <v>97</v>
      </c>
      <c r="T6" s="2">
        <v>6</v>
      </c>
    </row>
    <row r="7" spans="1:20" x14ac:dyDescent="0.25">
      <c r="A7" s="3">
        <v>4</v>
      </c>
      <c r="B7" s="27" t="s">
        <v>175</v>
      </c>
      <c r="C7" s="3">
        <v>22</v>
      </c>
      <c r="D7" s="3">
        <v>0</v>
      </c>
      <c r="E7" s="3">
        <v>10</v>
      </c>
      <c r="F7" s="3">
        <v>80</v>
      </c>
      <c r="G7" s="3">
        <v>4</v>
      </c>
      <c r="I7" s="3">
        <v>1</v>
      </c>
      <c r="J7" s="3">
        <v>24</v>
      </c>
      <c r="K7" s="3">
        <v>1</v>
      </c>
      <c r="L7" s="23">
        <v>0</v>
      </c>
      <c r="M7" s="26">
        <v>2</v>
      </c>
      <c r="N7" s="23">
        <v>6</v>
      </c>
      <c r="O7" s="3"/>
      <c r="P7" s="23"/>
      <c r="Q7" s="3">
        <f>SUM(B7:P7)</f>
        <v>150</v>
      </c>
      <c r="R7" s="3">
        <v>37</v>
      </c>
      <c r="S7" s="3">
        <f>Q7+R7</f>
        <v>187</v>
      </c>
      <c r="T7" s="2">
        <v>10</v>
      </c>
    </row>
    <row r="8" spans="1:20" x14ac:dyDescent="0.25">
      <c r="A8" s="3">
        <v>5</v>
      </c>
      <c r="C8" s="3">
        <v>3</v>
      </c>
      <c r="D8" s="3">
        <v>11</v>
      </c>
      <c r="E8" s="26">
        <v>1</v>
      </c>
      <c r="F8" s="3">
        <v>5</v>
      </c>
      <c r="G8" s="3">
        <v>41</v>
      </c>
      <c r="H8" s="27" t="s">
        <v>175</v>
      </c>
      <c r="I8" s="3">
        <v>13</v>
      </c>
      <c r="J8" s="3">
        <v>15</v>
      </c>
      <c r="K8" s="3">
        <v>21</v>
      </c>
      <c r="L8" s="3">
        <v>10</v>
      </c>
      <c r="N8" s="23">
        <v>49</v>
      </c>
      <c r="O8" s="23">
        <v>4</v>
      </c>
      <c r="P8" s="23"/>
      <c r="Q8" s="3">
        <f>SUM(C8:P8)</f>
        <v>173</v>
      </c>
      <c r="R8" s="3">
        <v>20</v>
      </c>
      <c r="S8" s="3">
        <f t="shared" ref="S8" si="0">Q8+R8</f>
        <v>193</v>
      </c>
      <c r="T8" s="2">
        <v>10</v>
      </c>
    </row>
    <row r="9" spans="1:20" x14ac:dyDescent="0.25">
      <c r="A9" s="3"/>
      <c r="M9" s="26"/>
      <c r="N9" s="26"/>
      <c r="O9" s="26"/>
      <c r="P9" s="26"/>
      <c r="Q9" s="3"/>
      <c r="R9" s="28"/>
      <c r="S9" s="28"/>
      <c r="T9" s="28"/>
    </row>
    <row r="10" spans="1:20" x14ac:dyDescent="0.25">
      <c r="A10" s="3"/>
      <c r="B10" s="23">
        <f>SUM(B4:B9)</f>
        <v>14</v>
      </c>
      <c r="C10" s="23">
        <f t="shared" ref="C10:O10" si="1">SUM(C4:C9)</f>
        <v>92</v>
      </c>
      <c r="D10" s="23">
        <f t="shared" si="1"/>
        <v>39</v>
      </c>
      <c r="E10" s="23">
        <f t="shared" si="1"/>
        <v>15</v>
      </c>
      <c r="F10" s="23">
        <f t="shared" si="1"/>
        <v>108</v>
      </c>
      <c r="G10" s="23">
        <f t="shared" si="1"/>
        <v>139</v>
      </c>
      <c r="H10" s="23">
        <f t="shared" si="1"/>
        <v>9</v>
      </c>
      <c r="I10" s="23">
        <f t="shared" si="1"/>
        <v>26</v>
      </c>
      <c r="J10" s="23">
        <f t="shared" si="1"/>
        <v>65</v>
      </c>
      <c r="K10" s="23">
        <f t="shared" si="1"/>
        <v>47</v>
      </c>
      <c r="L10" s="23">
        <f t="shared" si="1"/>
        <v>19</v>
      </c>
      <c r="M10" s="23">
        <f t="shared" si="1"/>
        <v>2</v>
      </c>
      <c r="N10" s="23">
        <f t="shared" si="1"/>
        <v>55</v>
      </c>
      <c r="O10" s="23">
        <f t="shared" si="1"/>
        <v>4</v>
      </c>
      <c r="P10" s="3"/>
      <c r="Q10" s="29">
        <f>SUM(Q4:Q9)</f>
        <v>634</v>
      </c>
      <c r="R10" s="3">
        <f>SUM(R4:R8)</f>
        <v>122</v>
      </c>
      <c r="S10" s="3">
        <f>SUM(S4:S8)</f>
        <v>756</v>
      </c>
      <c r="T10" s="6">
        <f>SUM(T4:T8)</f>
        <v>44</v>
      </c>
    </row>
    <row r="11" spans="1:20" x14ac:dyDescent="0.25">
      <c r="A11" s="3"/>
      <c r="F11" s="1"/>
      <c r="G11" s="1"/>
      <c r="H11" s="1"/>
      <c r="I11" s="1"/>
      <c r="J11" s="1"/>
      <c r="K11" s="1"/>
      <c r="L11" s="1"/>
      <c r="M11" s="1"/>
      <c r="N11" s="1"/>
      <c r="O11" s="1"/>
      <c r="P11" s="3"/>
      <c r="Q11" s="1"/>
      <c r="R11" s="2"/>
      <c r="S11" s="2"/>
      <c r="T11" s="2"/>
    </row>
    <row r="12" spans="1:20" x14ac:dyDescent="0.25">
      <c r="A12" s="14" t="s">
        <v>350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3"/>
      <c r="Q12" s="1"/>
      <c r="R12" s="2"/>
      <c r="S12" s="2"/>
      <c r="T12" s="2"/>
    </row>
    <row r="13" spans="1:20" x14ac:dyDescent="0.25">
      <c r="A13" s="1"/>
    </row>
    <row r="14" spans="1:20" x14ac:dyDescent="0.25">
      <c r="A14" s="1"/>
      <c r="D14" s="13"/>
      <c r="E14" s="30" t="s">
        <v>177</v>
      </c>
      <c r="F14" s="13"/>
    </row>
    <row r="15" spans="1:20" x14ac:dyDescent="0.25">
      <c r="D15" s="31" t="s">
        <v>83</v>
      </c>
      <c r="E15" s="31">
        <v>1</v>
      </c>
      <c r="F15" s="31">
        <v>2</v>
      </c>
      <c r="G15" s="31">
        <v>3</v>
      </c>
      <c r="H15" s="31">
        <v>4</v>
      </c>
      <c r="I15" s="31">
        <v>5</v>
      </c>
      <c r="P15" s="1"/>
    </row>
    <row r="16" spans="1:20" x14ac:dyDescent="0.25">
      <c r="A16" s="1"/>
      <c r="D16" s="2" t="s">
        <v>142</v>
      </c>
      <c r="F16" s="2">
        <v>1</v>
      </c>
      <c r="I16" s="2">
        <v>1</v>
      </c>
      <c r="K16" s="1">
        <f>SUM(F16:J16)</f>
        <v>2</v>
      </c>
      <c r="L16" s="1"/>
      <c r="P16" s="1"/>
    </row>
    <row r="17" spans="1:18" x14ac:dyDescent="0.25">
      <c r="A17" s="1"/>
      <c r="D17" s="2" t="s">
        <v>259</v>
      </c>
      <c r="F17" s="2">
        <v>1</v>
      </c>
      <c r="K17" s="1">
        <f t="shared" ref="K17:K22" si="2">SUM(F17:J17)</f>
        <v>1</v>
      </c>
      <c r="L17" s="1"/>
      <c r="P17" s="1"/>
    </row>
    <row r="18" spans="1:18" x14ac:dyDescent="0.25">
      <c r="A18" s="1"/>
      <c r="D18" s="2" t="s">
        <v>130</v>
      </c>
      <c r="F18" s="2">
        <v>1</v>
      </c>
      <c r="K18" s="1">
        <f t="shared" si="2"/>
        <v>1</v>
      </c>
      <c r="L18" s="1"/>
      <c r="P18" s="1"/>
    </row>
    <row r="19" spans="1:18" x14ac:dyDescent="0.25">
      <c r="D19" s="2" t="s">
        <v>48</v>
      </c>
      <c r="G19" s="2">
        <v>1</v>
      </c>
      <c r="H19" s="2">
        <v>1</v>
      </c>
      <c r="K19" s="1">
        <f t="shared" si="2"/>
        <v>2</v>
      </c>
      <c r="L19" s="1"/>
      <c r="P19" s="1"/>
    </row>
    <row r="20" spans="1:18" x14ac:dyDescent="0.25">
      <c r="D20" s="2" t="s">
        <v>134</v>
      </c>
      <c r="G20" s="2">
        <v>1</v>
      </c>
      <c r="H20" s="2">
        <v>3</v>
      </c>
      <c r="K20" s="1">
        <f t="shared" si="2"/>
        <v>4</v>
      </c>
      <c r="L20" s="1"/>
      <c r="P20" s="1"/>
    </row>
    <row r="21" spans="1:18" x14ac:dyDescent="0.25">
      <c r="D21" s="2" t="s">
        <v>320</v>
      </c>
      <c r="I21" s="2">
        <v>1</v>
      </c>
      <c r="K21" s="1">
        <f t="shared" si="2"/>
        <v>1</v>
      </c>
      <c r="L21" s="1"/>
      <c r="P21" s="1"/>
    </row>
    <row r="22" spans="1:18" x14ac:dyDescent="0.25">
      <c r="D22" s="2" t="s">
        <v>139</v>
      </c>
      <c r="I22" s="2">
        <v>1</v>
      </c>
      <c r="K22" s="1">
        <f t="shared" si="2"/>
        <v>1</v>
      </c>
      <c r="L22" s="1"/>
      <c r="P22" s="1"/>
    </row>
    <row r="23" spans="1:18" x14ac:dyDescent="0.25">
      <c r="D23" s="31"/>
      <c r="E23" s="31"/>
      <c r="F23" s="31"/>
      <c r="G23" s="31"/>
      <c r="H23" s="49"/>
      <c r="I23" s="31"/>
      <c r="K23" s="3"/>
      <c r="L23" s="1"/>
      <c r="P23" s="1"/>
      <c r="R23"/>
    </row>
    <row r="24" spans="1:18" x14ac:dyDescent="0.25">
      <c r="D24" s="2"/>
      <c r="E24" s="2">
        <f>SUM(E16:E23)</f>
        <v>0</v>
      </c>
      <c r="F24" s="2">
        <f>SUM(F16:F23)</f>
        <v>3</v>
      </c>
      <c r="G24" s="2">
        <f>SUM(G16:G23)</f>
        <v>2</v>
      </c>
      <c r="H24" s="2">
        <f>SUM(H16:H23)</f>
        <v>4</v>
      </c>
      <c r="I24" s="2">
        <f>SUM(I16:I23)</f>
        <v>3</v>
      </c>
      <c r="K24" s="29"/>
      <c r="L24" s="6">
        <f>SUM(E24:J24)</f>
        <v>12</v>
      </c>
      <c r="P24" s="6"/>
      <c r="R24" s="35"/>
    </row>
    <row r="25" spans="1:18" x14ac:dyDescent="0.25">
      <c r="D25" s="2"/>
      <c r="E25" s="2"/>
      <c r="F25" s="2"/>
      <c r="G25" s="6"/>
      <c r="I25" s="1"/>
      <c r="M25" s="3"/>
      <c r="P25" s="1"/>
      <c r="R25"/>
    </row>
    <row r="26" spans="1:18" x14ac:dyDescent="0.25">
      <c r="D26" s="1"/>
      <c r="E26" s="29" t="s">
        <v>178</v>
      </c>
      <c r="F26" s="1"/>
      <c r="G26" s="1"/>
      <c r="I26" s="1"/>
      <c r="K26" s="52">
        <f>SUM(K16:K25)</f>
        <v>12</v>
      </c>
      <c r="M26" s="3"/>
      <c r="P26" s="1"/>
      <c r="R26"/>
    </row>
    <row r="27" spans="1:18" x14ac:dyDescent="0.25">
      <c r="D27" s="31" t="s">
        <v>83</v>
      </c>
      <c r="E27" s="31">
        <v>1</v>
      </c>
      <c r="F27" s="31">
        <v>2</v>
      </c>
      <c r="G27" s="31">
        <v>3</v>
      </c>
      <c r="H27" s="31">
        <v>4</v>
      </c>
      <c r="I27" s="31">
        <v>5</v>
      </c>
      <c r="M27" s="3"/>
      <c r="P27" s="1"/>
      <c r="R27"/>
    </row>
    <row r="28" spans="1:18" x14ac:dyDescent="0.25">
      <c r="C28" s="24"/>
      <c r="D28" s="1"/>
      <c r="E28" s="1"/>
      <c r="F28" s="1"/>
      <c r="H28" s="1"/>
      <c r="M28" s="29"/>
      <c r="P28" s="6"/>
      <c r="R28" s="35"/>
    </row>
    <row r="29" spans="1:18" x14ac:dyDescent="0.2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4"/>
      <c r="O29" s="25"/>
      <c r="P29" s="1"/>
      <c r="R29"/>
    </row>
    <row r="30" spans="1:18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4"/>
      <c r="O30" s="23"/>
      <c r="P30" s="1"/>
      <c r="R30"/>
    </row>
    <row r="31" spans="1:18" x14ac:dyDescent="0.25">
      <c r="C31" s="22"/>
    </row>
    <row r="32" spans="1:18" x14ac:dyDescent="0.25">
      <c r="C32" s="22"/>
    </row>
  </sheetData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65C86-42F8-4E35-B0E4-4FE1C2A76DAE}">
  <dimension ref="A1:X64"/>
  <sheetViews>
    <sheetView workbookViewId="0">
      <pane ySplit="3" topLeftCell="A34" activePane="bottomLeft" state="frozen"/>
      <selection pane="bottomLeft" activeCell="E3" sqref="E3:F3"/>
    </sheetView>
  </sheetViews>
  <sheetFormatPr defaultRowHeight="15" x14ac:dyDescent="0.25"/>
  <cols>
    <col min="1" max="1" width="7" style="12" customWidth="1"/>
    <col min="2" max="2" width="5.42578125" style="2" customWidth="1"/>
    <col min="3" max="3" width="4.7109375" style="2" customWidth="1"/>
    <col min="4" max="4" width="5.140625" style="2" customWidth="1"/>
    <col min="5" max="5" width="8.85546875" style="2" customWidth="1"/>
    <col min="6" max="6" width="6.140625" style="2" customWidth="1"/>
    <col min="7" max="10" width="6.140625" style="13" customWidth="1"/>
    <col min="14" max="14" width="7" style="12" customWidth="1"/>
    <col min="15" max="15" width="11.5703125" style="12" customWidth="1"/>
    <col min="16" max="16" width="5.42578125" style="2" customWidth="1"/>
    <col min="17" max="17" width="4.7109375" style="2" customWidth="1"/>
    <col min="18" max="18" width="5.140625" style="2" customWidth="1"/>
    <col min="19" max="19" width="8.85546875" style="2" customWidth="1"/>
    <col min="20" max="20" width="6.140625" style="2" customWidth="1"/>
    <col min="21" max="24" width="6.140625" style="13" customWidth="1"/>
  </cols>
  <sheetData>
    <row r="1" spans="1:24" x14ac:dyDescent="0.25">
      <c r="C1" s="42"/>
      <c r="D1" s="43" t="s">
        <v>114</v>
      </c>
      <c r="E1" s="37"/>
      <c r="Q1" s="42"/>
      <c r="R1" s="43" t="s">
        <v>114</v>
      </c>
      <c r="S1" s="37"/>
    </row>
    <row r="2" spans="1:24" x14ac:dyDescent="0.25">
      <c r="B2" s="2" t="s">
        <v>19</v>
      </c>
      <c r="C2" s="2" t="s">
        <v>20</v>
      </c>
      <c r="D2" s="2" t="s">
        <v>21</v>
      </c>
      <c r="E2" s="2" t="s">
        <v>22</v>
      </c>
      <c r="F2" s="2" t="s">
        <v>23</v>
      </c>
      <c r="G2" s="2" t="s">
        <v>20</v>
      </c>
      <c r="H2" s="2" t="s">
        <v>7</v>
      </c>
      <c r="I2" s="2" t="s">
        <v>27</v>
      </c>
      <c r="J2" s="2" t="s">
        <v>8</v>
      </c>
      <c r="P2" s="2" t="s">
        <v>19</v>
      </c>
      <c r="Q2" s="2" t="s">
        <v>20</v>
      </c>
      <c r="R2" s="2" t="s">
        <v>21</v>
      </c>
      <c r="S2" s="2" t="s">
        <v>22</v>
      </c>
      <c r="T2" s="2" t="s">
        <v>23</v>
      </c>
      <c r="U2" s="2" t="s">
        <v>20</v>
      </c>
      <c r="V2" s="2" t="s">
        <v>7</v>
      </c>
      <c r="W2" s="2" t="s">
        <v>27</v>
      </c>
      <c r="X2" s="2" t="s">
        <v>8</v>
      </c>
    </row>
    <row r="3" spans="1:24" x14ac:dyDescent="0.25">
      <c r="A3" s="38"/>
      <c r="B3" s="31">
        <f>SUM(B7:B65)</f>
        <v>164</v>
      </c>
      <c r="C3" s="31">
        <f t="shared" ref="C3:J3" si="0">SUM(C7:C65)</f>
        <v>12</v>
      </c>
      <c r="D3" s="31">
        <f t="shared" si="0"/>
        <v>17</v>
      </c>
      <c r="E3" s="39">
        <f t="shared" si="0"/>
        <v>718</v>
      </c>
      <c r="F3" s="39">
        <f t="shared" si="0"/>
        <v>24</v>
      </c>
      <c r="G3" s="31">
        <f t="shared" si="0"/>
        <v>10</v>
      </c>
      <c r="H3" s="31">
        <f t="shared" si="0"/>
        <v>12</v>
      </c>
      <c r="I3" s="31">
        <f t="shared" si="0"/>
        <v>2</v>
      </c>
      <c r="J3" s="31">
        <f t="shared" si="0"/>
        <v>0</v>
      </c>
      <c r="N3" s="38"/>
      <c r="O3" s="38"/>
      <c r="P3" s="31">
        <f>SUM(P7:P64)</f>
        <v>328</v>
      </c>
      <c r="Q3" s="31">
        <f t="shared" ref="Q3:X3" si="1">SUM(Q7:Q64)</f>
        <v>24</v>
      </c>
      <c r="R3" s="31">
        <f t="shared" si="1"/>
        <v>34</v>
      </c>
      <c r="S3" s="39">
        <f t="shared" si="1"/>
        <v>1436</v>
      </c>
      <c r="T3" s="39">
        <f t="shared" si="1"/>
        <v>48</v>
      </c>
      <c r="U3" s="31">
        <f t="shared" si="1"/>
        <v>20</v>
      </c>
      <c r="V3" s="31">
        <f t="shared" si="1"/>
        <v>24</v>
      </c>
      <c r="W3" s="31">
        <f t="shared" si="1"/>
        <v>4</v>
      </c>
      <c r="X3" s="31">
        <f t="shared" si="1"/>
        <v>0</v>
      </c>
    </row>
    <row r="4" spans="1:24" x14ac:dyDescent="0.25">
      <c r="E4" s="6"/>
      <c r="F4" s="6"/>
      <c r="G4" s="2"/>
      <c r="H4" s="2"/>
      <c r="I4" s="2"/>
      <c r="J4" s="2"/>
      <c r="S4" s="6"/>
      <c r="T4" s="6"/>
      <c r="U4" s="2"/>
      <c r="V4" s="2"/>
      <c r="W4" s="2"/>
      <c r="X4" s="2"/>
    </row>
    <row r="5" spans="1:24" x14ac:dyDescent="0.25">
      <c r="A5" s="23" t="s">
        <v>83</v>
      </c>
      <c r="C5" s="1" t="s">
        <v>144</v>
      </c>
      <c r="N5" s="23" t="s">
        <v>83</v>
      </c>
      <c r="O5" s="23"/>
    </row>
    <row r="6" spans="1:24" x14ac:dyDescent="0.25">
      <c r="B6" s="2" t="s">
        <v>19</v>
      </c>
      <c r="C6" s="2" t="s">
        <v>20</v>
      </c>
      <c r="D6" s="2" t="s">
        <v>21</v>
      </c>
      <c r="E6" s="2" t="s">
        <v>22</v>
      </c>
      <c r="F6" s="2" t="s">
        <v>23</v>
      </c>
      <c r="G6" s="2" t="s">
        <v>20</v>
      </c>
      <c r="H6" s="2" t="s">
        <v>7</v>
      </c>
      <c r="I6" s="2" t="s">
        <v>27</v>
      </c>
      <c r="J6" s="2" t="s">
        <v>8</v>
      </c>
      <c r="P6" s="2" t="s">
        <v>19</v>
      </c>
      <c r="Q6" s="2" t="s">
        <v>20</v>
      </c>
      <c r="R6" s="2" t="s">
        <v>21</v>
      </c>
      <c r="S6" s="2" t="s">
        <v>22</v>
      </c>
      <c r="T6" s="2" t="s">
        <v>23</v>
      </c>
      <c r="U6" s="2" t="s">
        <v>20</v>
      </c>
      <c r="V6" s="2" t="s">
        <v>7</v>
      </c>
      <c r="W6" s="2" t="s">
        <v>27</v>
      </c>
      <c r="X6" s="2" t="s">
        <v>8</v>
      </c>
    </row>
    <row r="7" spans="1:24" x14ac:dyDescent="0.25">
      <c r="A7" s="3">
        <v>1</v>
      </c>
      <c r="B7" s="2">
        <v>4</v>
      </c>
      <c r="D7" s="2" t="s">
        <v>34</v>
      </c>
      <c r="E7" s="2">
        <v>20</v>
      </c>
      <c r="F7" s="2" t="s">
        <v>34</v>
      </c>
      <c r="G7" s="2" t="s">
        <v>34</v>
      </c>
      <c r="H7" s="2" t="s">
        <v>34</v>
      </c>
      <c r="I7" s="2" t="s">
        <v>34</v>
      </c>
      <c r="J7" s="2" t="s">
        <v>34</v>
      </c>
      <c r="N7" s="3">
        <v>1</v>
      </c>
      <c r="O7" s="1" t="s">
        <v>144</v>
      </c>
      <c r="P7" s="2">
        <v>4</v>
      </c>
      <c r="R7" s="2" t="s">
        <v>34</v>
      </c>
      <c r="S7" s="2">
        <v>20</v>
      </c>
      <c r="T7" s="2" t="s">
        <v>34</v>
      </c>
      <c r="U7" s="2" t="s">
        <v>34</v>
      </c>
      <c r="V7" s="2" t="s">
        <v>34</v>
      </c>
      <c r="W7" s="2" t="s">
        <v>34</v>
      </c>
      <c r="X7" s="2" t="s">
        <v>34</v>
      </c>
    </row>
    <row r="8" spans="1:24" x14ac:dyDescent="0.25">
      <c r="A8" s="3">
        <v>2</v>
      </c>
      <c r="B8" s="2">
        <v>10</v>
      </c>
      <c r="D8" s="2">
        <v>3</v>
      </c>
      <c r="E8" s="2">
        <v>20</v>
      </c>
      <c r="F8" s="2">
        <v>3</v>
      </c>
      <c r="G8" s="2">
        <v>3</v>
      </c>
      <c r="H8" s="2" t="s">
        <v>34</v>
      </c>
      <c r="I8" s="2" t="s">
        <v>34</v>
      </c>
      <c r="J8" s="2" t="s">
        <v>34</v>
      </c>
      <c r="N8" s="3">
        <v>1</v>
      </c>
      <c r="O8" s="1" t="s">
        <v>259</v>
      </c>
      <c r="P8" s="2">
        <v>1</v>
      </c>
      <c r="R8" s="2" t="s">
        <v>34</v>
      </c>
      <c r="S8" s="2">
        <v>12</v>
      </c>
      <c r="T8" s="2" t="s">
        <v>34</v>
      </c>
      <c r="U8" s="2" t="s">
        <v>34</v>
      </c>
      <c r="V8" s="2" t="s">
        <v>34</v>
      </c>
      <c r="W8" s="2" t="s">
        <v>34</v>
      </c>
      <c r="X8" s="2" t="s">
        <v>34</v>
      </c>
    </row>
    <row r="9" spans="1:24" x14ac:dyDescent="0.25">
      <c r="A9" s="3">
        <v>3</v>
      </c>
      <c r="B9" s="2">
        <v>3</v>
      </c>
      <c r="C9" s="2">
        <v>3</v>
      </c>
      <c r="D9" s="2" t="s">
        <v>34</v>
      </c>
      <c r="E9" s="2">
        <v>21</v>
      </c>
      <c r="F9" s="2">
        <v>1</v>
      </c>
      <c r="G9" s="2">
        <v>1</v>
      </c>
      <c r="H9" s="2" t="s">
        <v>34</v>
      </c>
      <c r="I9" s="2" t="s">
        <v>34</v>
      </c>
      <c r="J9" s="2" t="s">
        <v>34</v>
      </c>
      <c r="N9" s="3">
        <v>1</v>
      </c>
      <c r="O9" s="1" t="s">
        <v>141</v>
      </c>
      <c r="P9" s="2">
        <v>5</v>
      </c>
      <c r="R9" s="2">
        <v>2</v>
      </c>
      <c r="S9" s="2">
        <v>5</v>
      </c>
      <c r="T9" s="2" t="s">
        <v>34</v>
      </c>
      <c r="U9" s="2" t="s">
        <v>34</v>
      </c>
      <c r="V9" s="2" t="s">
        <v>34</v>
      </c>
      <c r="W9" s="2" t="s">
        <v>34</v>
      </c>
      <c r="X9" s="2" t="s">
        <v>34</v>
      </c>
    </row>
    <row r="10" spans="1:24" x14ac:dyDescent="0.25">
      <c r="A10" s="3">
        <v>4</v>
      </c>
      <c r="B10" s="2">
        <v>7</v>
      </c>
      <c r="C10" s="2">
        <v>5</v>
      </c>
      <c r="D10" s="2" t="s">
        <v>34</v>
      </c>
      <c r="E10" s="2">
        <v>37</v>
      </c>
      <c r="F10" s="2">
        <v>2</v>
      </c>
      <c r="G10" s="2">
        <v>2</v>
      </c>
      <c r="H10" s="2" t="s">
        <v>34</v>
      </c>
      <c r="I10" s="2" t="s">
        <v>34</v>
      </c>
      <c r="J10" s="2" t="s">
        <v>34</v>
      </c>
      <c r="N10" s="3">
        <v>1</v>
      </c>
      <c r="O10" s="1" t="s">
        <v>48</v>
      </c>
      <c r="P10" s="2">
        <v>7</v>
      </c>
      <c r="R10" s="2">
        <v>3</v>
      </c>
      <c r="S10" s="2">
        <v>28</v>
      </c>
      <c r="T10" s="2" t="s">
        <v>34</v>
      </c>
      <c r="U10" s="2" t="s">
        <v>34</v>
      </c>
      <c r="V10" s="2" t="s">
        <v>34</v>
      </c>
      <c r="W10" s="2" t="s">
        <v>34</v>
      </c>
      <c r="X10" s="2" t="s">
        <v>34</v>
      </c>
    </row>
    <row r="11" spans="1:24" x14ac:dyDescent="0.25">
      <c r="A11" s="3">
        <v>5</v>
      </c>
      <c r="B11" s="2">
        <v>9</v>
      </c>
      <c r="D11" s="2">
        <v>1</v>
      </c>
      <c r="E11" s="2">
        <v>47</v>
      </c>
      <c r="F11" s="2">
        <v>2</v>
      </c>
      <c r="G11" s="2">
        <v>1</v>
      </c>
      <c r="H11" s="2">
        <v>1</v>
      </c>
      <c r="I11" s="2" t="s">
        <v>34</v>
      </c>
      <c r="J11" s="2" t="s">
        <v>34</v>
      </c>
      <c r="N11" s="3">
        <v>1</v>
      </c>
      <c r="O11" s="3" t="s">
        <v>183</v>
      </c>
      <c r="P11" s="2">
        <v>2</v>
      </c>
      <c r="R11" s="2" t="s">
        <v>34</v>
      </c>
      <c r="S11" s="2">
        <v>13</v>
      </c>
      <c r="T11" s="2" t="s">
        <v>34</v>
      </c>
      <c r="U11" s="2" t="s">
        <v>34</v>
      </c>
      <c r="V11" s="2" t="s">
        <v>34</v>
      </c>
      <c r="W11" s="2" t="s">
        <v>34</v>
      </c>
      <c r="X11" s="2" t="s">
        <v>34</v>
      </c>
    </row>
    <row r="12" spans="1:24" x14ac:dyDescent="0.25">
      <c r="G12" s="2"/>
      <c r="H12" s="2"/>
      <c r="I12" s="2"/>
      <c r="J12" s="2"/>
      <c r="N12" s="23">
        <v>1</v>
      </c>
      <c r="O12" s="1" t="s">
        <v>130</v>
      </c>
      <c r="P12" s="2">
        <v>4</v>
      </c>
      <c r="Q12" s="2">
        <v>3</v>
      </c>
      <c r="R12" s="2">
        <v>1</v>
      </c>
      <c r="S12" s="2">
        <v>25</v>
      </c>
      <c r="T12" s="2" t="s">
        <v>34</v>
      </c>
      <c r="U12" s="2" t="s">
        <v>34</v>
      </c>
      <c r="V12" s="2" t="s">
        <v>34</v>
      </c>
      <c r="W12" s="2" t="s">
        <v>34</v>
      </c>
      <c r="X12" s="2" t="s">
        <v>34</v>
      </c>
    </row>
    <row r="13" spans="1:24" x14ac:dyDescent="0.25">
      <c r="A13" s="3"/>
      <c r="C13" s="1" t="s">
        <v>259</v>
      </c>
      <c r="G13" s="2"/>
      <c r="H13" s="2"/>
      <c r="I13" s="2"/>
      <c r="J13" s="2"/>
      <c r="N13" s="23">
        <v>1</v>
      </c>
      <c r="O13" s="1" t="s">
        <v>139</v>
      </c>
      <c r="P13" s="2">
        <v>6</v>
      </c>
      <c r="R13" s="2" t="s">
        <v>34</v>
      </c>
      <c r="S13" s="2">
        <v>28</v>
      </c>
      <c r="T13" s="2" t="s">
        <v>34</v>
      </c>
      <c r="U13" s="13" t="s">
        <v>34</v>
      </c>
      <c r="V13" s="13" t="s">
        <v>34</v>
      </c>
      <c r="W13" s="13" t="s">
        <v>34</v>
      </c>
      <c r="X13" s="13" t="s">
        <v>34</v>
      </c>
    </row>
    <row r="14" spans="1:24" x14ac:dyDescent="0.25">
      <c r="A14" s="3"/>
      <c r="B14" s="2" t="s">
        <v>19</v>
      </c>
      <c r="C14" s="2" t="s">
        <v>20</v>
      </c>
      <c r="D14" s="2" t="s">
        <v>21</v>
      </c>
      <c r="E14" s="2" t="s">
        <v>22</v>
      </c>
      <c r="F14" s="2" t="s">
        <v>23</v>
      </c>
      <c r="G14" s="2" t="s">
        <v>20</v>
      </c>
      <c r="H14" s="2" t="s">
        <v>7</v>
      </c>
      <c r="I14" s="2" t="s">
        <v>27</v>
      </c>
      <c r="J14" s="2" t="s">
        <v>8</v>
      </c>
      <c r="N14" s="23">
        <v>1</v>
      </c>
      <c r="O14" s="3" t="s">
        <v>46</v>
      </c>
      <c r="P14" s="2">
        <v>1</v>
      </c>
      <c r="R14" s="2" t="s">
        <v>34</v>
      </c>
      <c r="S14" s="2">
        <v>4</v>
      </c>
      <c r="T14" s="2" t="s">
        <v>34</v>
      </c>
      <c r="U14" s="2" t="s">
        <v>34</v>
      </c>
      <c r="V14" s="2" t="s">
        <v>34</v>
      </c>
      <c r="W14" s="2" t="s">
        <v>34</v>
      </c>
      <c r="X14" s="2" t="s">
        <v>34</v>
      </c>
    </row>
    <row r="15" spans="1:24" x14ac:dyDescent="0.25">
      <c r="A15" s="3">
        <v>1</v>
      </c>
      <c r="B15" s="2">
        <v>1</v>
      </c>
      <c r="D15" s="2" t="s">
        <v>34</v>
      </c>
      <c r="E15" s="2">
        <v>12</v>
      </c>
      <c r="F15" s="2" t="s">
        <v>34</v>
      </c>
      <c r="G15" s="2" t="s">
        <v>34</v>
      </c>
      <c r="H15" s="2" t="s">
        <v>34</v>
      </c>
      <c r="I15" s="2" t="s">
        <v>34</v>
      </c>
      <c r="J15" s="2" t="s">
        <v>34</v>
      </c>
      <c r="P15" s="12">
        <f>SUM(P7:P14)</f>
        <v>30</v>
      </c>
      <c r="Q15" s="12">
        <f>SUM(Q7:Q14)</f>
        <v>3</v>
      </c>
      <c r="R15" s="12">
        <f>SUM(R7:R14)</f>
        <v>6</v>
      </c>
      <c r="S15" s="12">
        <f>SUM(S7:S14)</f>
        <v>135</v>
      </c>
    </row>
    <row r="16" spans="1:24" x14ac:dyDescent="0.25">
      <c r="A16" s="3">
        <v>2</v>
      </c>
      <c r="B16" s="2">
        <v>9</v>
      </c>
      <c r="C16" s="2">
        <v>1</v>
      </c>
      <c r="D16" s="2" t="s">
        <v>34</v>
      </c>
      <c r="E16" s="2">
        <v>42</v>
      </c>
      <c r="F16" s="2">
        <v>2</v>
      </c>
      <c r="G16" s="2" t="s">
        <v>34</v>
      </c>
      <c r="H16" s="2">
        <v>2</v>
      </c>
      <c r="I16" s="2" t="s">
        <v>34</v>
      </c>
      <c r="J16" s="2" t="s">
        <v>34</v>
      </c>
      <c r="L16" s="1"/>
    </row>
    <row r="17" spans="1:24" x14ac:dyDescent="0.25">
      <c r="A17" s="3">
        <v>3</v>
      </c>
      <c r="B17" s="2">
        <v>3</v>
      </c>
      <c r="D17" s="2" t="s">
        <v>34</v>
      </c>
      <c r="E17" s="2">
        <v>15</v>
      </c>
      <c r="F17" s="2">
        <v>1</v>
      </c>
      <c r="G17" s="2" t="s">
        <v>34</v>
      </c>
      <c r="H17" s="2">
        <v>1</v>
      </c>
      <c r="I17" s="2" t="s">
        <v>34</v>
      </c>
      <c r="J17" s="2" t="s">
        <v>34</v>
      </c>
      <c r="P17" s="2" t="s">
        <v>19</v>
      </c>
      <c r="Q17" s="2" t="s">
        <v>20</v>
      </c>
      <c r="R17" s="2" t="s">
        <v>21</v>
      </c>
      <c r="S17" s="2" t="s">
        <v>22</v>
      </c>
      <c r="T17" s="2" t="s">
        <v>23</v>
      </c>
      <c r="U17" s="2" t="s">
        <v>20</v>
      </c>
      <c r="V17" s="2" t="s">
        <v>7</v>
      </c>
      <c r="W17" s="2" t="s">
        <v>27</v>
      </c>
      <c r="X17" s="2" t="s">
        <v>8</v>
      </c>
    </row>
    <row r="18" spans="1:24" x14ac:dyDescent="0.25">
      <c r="A18" s="3">
        <v>4</v>
      </c>
      <c r="B18" s="2">
        <v>8</v>
      </c>
      <c r="D18" s="2">
        <v>1</v>
      </c>
      <c r="E18" s="2">
        <v>23</v>
      </c>
      <c r="F18" s="2">
        <v>3</v>
      </c>
      <c r="G18" s="2" t="s">
        <v>34</v>
      </c>
      <c r="H18" s="2">
        <v>2</v>
      </c>
      <c r="I18" s="2">
        <v>1</v>
      </c>
      <c r="J18" s="2" t="s">
        <v>34</v>
      </c>
      <c r="N18" s="3">
        <v>2</v>
      </c>
      <c r="O18" s="1" t="s">
        <v>144</v>
      </c>
      <c r="P18" s="2">
        <v>10</v>
      </c>
      <c r="R18" s="2">
        <v>3</v>
      </c>
      <c r="S18" s="2">
        <v>20</v>
      </c>
      <c r="T18" s="2">
        <v>3</v>
      </c>
      <c r="U18" s="2">
        <v>3</v>
      </c>
      <c r="V18" s="2" t="s">
        <v>34</v>
      </c>
      <c r="W18" s="2" t="s">
        <v>34</v>
      </c>
      <c r="X18" s="2" t="s">
        <v>34</v>
      </c>
    </row>
    <row r="19" spans="1:24" x14ac:dyDescent="0.25">
      <c r="A19" s="3">
        <v>5</v>
      </c>
      <c r="B19" s="2">
        <v>8</v>
      </c>
      <c r="D19" s="2" t="s">
        <v>34</v>
      </c>
      <c r="E19" s="2">
        <v>43</v>
      </c>
      <c r="F19" s="2">
        <v>1</v>
      </c>
      <c r="G19" s="2">
        <v>1</v>
      </c>
      <c r="H19" s="2" t="s">
        <v>34</v>
      </c>
      <c r="I19" s="2" t="s">
        <v>34</v>
      </c>
      <c r="J19" s="2" t="s">
        <v>34</v>
      </c>
      <c r="N19" s="3">
        <v>2</v>
      </c>
      <c r="O19" s="1" t="s">
        <v>259</v>
      </c>
      <c r="P19" s="2">
        <v>9</v>
      </c>
      <c r="Q19" s="2">
        <v>1</v>
      </c>
      <c r="R19" s="2" t="s">
        <v>34</v>
      </c>
      <c r="S19" s="2">
        <v>42</v>
      </c>
      <c r="T19" s="2">
        <v>2</v>
      </c>
      <c r="U19" s="2" t="s">
        <v>34</v>
      </c>
      <c r="V19" s="2">
        <v>2</v>
      </c>
      <c r="W19" s="2" t="s">
        <v>34</v>
      </c>
      <c r="X19" s="2" t="s">
        <v>34</v>
      </c>
    </row>
    <row r="20" spans="1:24" x14ac:dyDescent="0.25">
      <c r="A20" s="3"/>
      <c r="G20" s="2"/>
      <c r="H20" s="2"/>
      <c r="I20" s="2"/>
      <c r="J20" s="2"/>
      <c r="N20" s="3">
        <v>2</v>
      </c>
      <c r="O20" s="1" t="s">
        <v>141</v>
      </c>
      <c r="P20" s="2">
        <v>10</v>
      </c>
      <c r="R20" s="2">
        <v>1</v>
      </c>
      <c r="S20" s="2">
        <v>29</v>
      </c>
      <c r="T20" s="2">
        <v>1</v>
      </c>
      <c r="U20" s="2" t="s">
        <v>34</v>
      </c>
      <c r="V20" s="2">
        <v>1</v>
      </c>
      <c r="W20" s="2" t="s">
        <v>34</v>
      </c>
      <c r="X20" s="2" t="s">
        <v>34</v>
      </c>
    </row>
    <row r="21" spans="1:24" x14ac:dyDescent="0.25">
      <c r="A21" s="3"/>
      <c r="C21" s="1" t="s">
        <v>141</v>
      </c>
      <c r="G21" s="2"/>
      <c r="H21" s="2"/>
      <c r="I21" s="2"/>
      <c r="J21" s="2"/>
      <c r="L21" s="3"/>
      <c r="N21" s="3">
        <v>2</v>
      </c>
      <c r="O21" s="1" t="s">
        <v>48</v>
      </c>
      <c r="P21" s="2">
        <v>3</v>
      </c>
      <c r="R21" s="2">
        <v>1</v>
      </c>
      <c r="S21" s="2">
        <v>8</v>
      </c>
      <c r="T21" s="2" t="s">
        <v>34</v>
      </c>
      <c r="U21" s="2" t="s">
        <v>34</v>
      </c>
      <c r="V21" s="2" t="s">
        <v>34</v>
      </c>
      <c r="W21" s="2" t="s">
        <v>34</v>
      </c>
      <c r="X21" s="2" t="s">
        <v>34</v>
      </c>
    </row>
    <row r="22" spans="1:24" x14ac:dyDescent="0.25">
      <c r="A22" s="3"/>
      <c r="B22" s="2" t="s">
        <v>19</v>
      </c>
      <c r="C22" s="2" t="s">
        <v>20</v>
      </c>
      <c r="D22" s="2" t="s">
        <v>21</v>
      </c>
      <c r="E22" s="2" t="s">
        <v>22</v>
      </c>
      <c r="F22" s="2" t="s">
        <v>23</v>
      </c>
      <c r="G22" s="2" t="s">
        <v>20</v>
      </c>
      <c r="H22" s="2" t="s">
        <v>7</v>
      </c>
      <c r="I22" s="2" t="s">
        <v>27</v>
      </c>
      <c r="J22" s="2" t="s">
        <v>8</v>
      </c>
      <c r="N22" s="3">
        <v>2</v>
      </c>
      <c r="O22" s="3" t="s">
        <v>183</v>
      </c>
      <c r="P22" s="2">
        <v>1</v>
      </c>
      <c r="R22" s="2" t="s">
        <v>34</v>
      </c>
      <c r="S22" s="2">
        <v>9</v>
      </c>
      <c r="T22" s="2" t="s">
        <v>34</v>
      </c>
      <c r="U22" s="2" t="s">
        <v>34</v>
      </c>
      <c r="V22" s="2" t="s">
        <v>34</v>
      </c>
      <c r="W22" s="2" t="s">
        <v>34</v>
      </c>
      <c r="X22" s="2" t="s">
        <v>34</v>
      </c>
    </row>
    <row r="23" spans="1:24" x14ac:dyDescent="0.25">
      <c r="A23" s="3">
        <v>1</v>
      </c>
      <c r="B23" s="2">
        <v>5</v>
      </c>
      <c r="D23" s="2">
        <v>2</v>
      </c>
      <c r="E23" s="2">
        <v>5</v>
      </c>
      <c r="F23" s="2" t="s">
        <v>34</v>
      </c>
      <c r="G23" s="2" t="s">
        <v>34</v>
      </c>
      <c r="H23" s="2" t="s">
        <v>34</v>
      </c>
      <c r="I23" s="2" t="s">
        <v>34</v>
      </c>
      <c r="J23" s="2" t="s">
        <v>34</v>
      </c>
      <c r="N23" s="23">
        <v>2</v>
      </c>
      <c r="O23" s="1" t="s">
        <v>130</v>
      </c>
      <c r="P23" s="2">
        <v>2</v>
      </c>
      <c r="R23" s="2" t="s">
        <v>34</v>
      </c>
      <c r="S23" s="2">
        <v>10</v>
      </c>
      <c r="T23" s="2" t="s">
        <v>34</v>
      </c>
      <c r="U23" s="2" t="s">
        <v>34</v>
      </c>
      <c r="V23" s="2" t="s">
        <v>34</v>
      </c>
      <c r="W23" s="2" t="s">
        <v>34</v>
      </c>
      <c r="X23" s="2" t="s">
        <v>34</v>
      </c>
    </row>
    <row r="24" spans="1:24" x14ac:dyDescent="0.25">
      <c r="A24" s="3">
        <v>2</v>
      </c>
      <c r="B24" s="2">
        <v>10</v>
      </c>
      <c r="D24" s="2">
        <v>1</v>
      </c>
      <c r="E24" s="2">
        <v>29</v>
      </c>
      <c r="F24" s="2">
        <v>1</v>
      </c>
      <c r="G24" s="2" t="s">
        <v>34</v>
      </c>
      <c r="H24" s="2">
        <v>1</v>
      </c>
      <c r="I24" s="2" t="s">
        <v>34</v>
      </c>
      <c r="J24" s="2" t="s">
        <v>34</v>
      </c>
      <c r="N24" s="23">
        <v>2</v>
      </c>
      <c r="O24" s="3" t="s">
        <v>46</v>
      </c>
      <c r="P24" s="2">
        <v>1</v>
      </c>
      <c r="R24" s="2" t="s">
        <v>34</v>
      </c>
      <c r="S24" s="2">
        <v>12</v>
      </c>
      <c r="T24" s="2" t="s">
        <v>34</v>
      </c>
      <c r="U24" s="2" t="s">
        <v>34</v>
      </c>
      <c r="V24" s="2" t="s">
        <v>34</v>
      </c>
      <c r="W24" s="2" t="s">
        <v>34</v>
      </c>
      <c r="X24" s="2" t="s">
        <v>34</v>
      </c>
    </row>
    <row r="25" spans="1:24" x14ac:dyDescent="0.25">
      <c r="A25" s="3">
        <v>3</v>
      </c>
      <c r="B25" s="2">
        <v>3</v>
      </c>
      <c r="D25" s="2" t="s">
        <v>34</v>
      </c>
      <c r="E25" s="2">
        <v>14</v>
      </c>
      <c r="F25" s="2">
        <v>1</v>
      </c>
      <c r="G25" s="2" t="s">
        <v>34</v>
      </c>
      <c r="H25" s="2">
        <v>1</v>
      </c>
      <c r="I25" s="2" t="s">
        <v>34</v>
      </c>
      <c r="J25" s="2" t="s">
        <v>34</v>
      </c>
      <c r="N25" s="23">
        <v>2</v>
      </c>
      <c r="O25" s="1" t="s">
        <v>139</v>
      </c>
      <c r="P25" s="2">
        <v>2</v>
      </c>
      <c r="R25" s="2" t="s">
        <v>34</v>
      </c>
      <c r="S25" s="2">
        <v>6</v>
      </c>
      <c r="T25" s="2" t="s">
        <v>34</v>
      </c>
      <c r="U25" s="2" t="s">
        <v>34</v>
      </c>
      <c r="V25" s="2" t="s">
        <v>34</v>
      </c>
      <c r="W25" s="2" t="s">
        <v>34</v>
      </c>
      <c r="X25" s="2" t="s">
        <v>34</v>
      </c>
    </row>
    <row r="26" spans="1:24" x14ac:dyDescent="0.25">
      <c r="A26" s="3">
        <v>4</v>
      </c>
      <c r="B26" s="2">
        <v>7</v>
      </c>
      <c r="D26" s="2">
        <v>3</v>
      </c>
      <c r="E26" s="2">
        <v>6</v>
      </c>
      <c r="F26" s="2">
        <v>3</v>
      </c>
      <c r="G26" s="2">
        <v>1</v>
      </c>
      <c r="H26" s="2">
        <v>2</v>
      </c>
      <c r="I26" s="2" t="s">
        <v>34</v>
      </c>
      <c r="J26" s="2" t="s">
        <v>34</v>
      </c>
      <c r="P26" s="2">
        <f t="shared" ref="P26:V26" si="2">SUM(P18:P25)</f>
        <v>38</v>
      </c>
      <c r="Q26" s="2">
        <f t="shared" si="2"/>
        <v>1</v>
      </c>
      <c r="R26" s="2">
        <f t="shared" si="2"/>
        <v>5</v>
      </c>
      <c r="S26" s="2">
        <f t="shared" si="2"/>
        <v>136</v>
      </c>
      <c r="T26" s="2">
        <f t="shared" si="2"/>
        <v>6</v>
      </c>
      <c r="U26" s="13">
        <f t="shared" si="2"/>
        <v>3</v>
      </c>
      <c r="V26" s="13">
        <f t="shared" si="2"/>
        <v>3</v>
      </c>
    </row>
    <row r="27" spans="1:24" x14ac:dyDescent="0.25">
      <c r="A27" s="3">
        <v>5</v>
      </c>
      <c r="B27" s="2">
        <v>10</v>
      </c>
      <c r="D27" s="2">
        <v>1</v>
      </c>
      <c r="E27" s="2">
        <v>43</v>
      </c>
      <c r="F27" s="2">
        <v>1</v>
      </c>
      <c r="G27" s="2" t="s">
        <v>34</v>
      </c>
      <c r="H27" s="2" t="s">
        <v>34</v>
      </c>
      <c r="I27" s="2">
        <v>1</v>
      </c>
      <c r="J27" s="2" t="s">
        <v>34</v>
      </c>
    </row>
    <row r="28" spans="1:24" x14ac:dyDescent="0.25">
      <c r="A28" s="3"/>
      <c r="G28" s="2"/>
      <c r="H28" s="2"/>
      <c r="I28" s="2"/>
      <c r="J28" s="2"/>
    </row>
    <row r="29" spans="1:24" x14ac:dyDescent="0.25">
      <c r="A29" s="3"/>
      <c r="C29" s="1" t="s">
        <v>48</v>
      </c>
      <c r="G29" s="2"/>
      <c r="H29" s="2"/>
      <c r="I29" s="2"/>
      <c r="J29" s="2"/>
      <c r="P29" s="2" t="s">
        <v>19</v>
      </c>
      <c r="Q29" s="2" t="s">
        <v>20</v>
      </c>
      <c r="R29" s="2" t="s">
        <v>21</v>
      </c>
      <c r="S29" s="2" t="s">
        <v>22</v>
      </c>
      <c r="T29" s="2" t="s">
        <v>23</v>
      </c>
      <c r="U29" s="2" t="s">
        <v>20</v>
      </c>
      <c r="V29" s="2" t="s">
        <v>7</v>
      </c>
      <c r="W29" s="2" t="s">
        <v>27</v>
      </c>
      <c r="X29" s="2" t="s">
        <v>8</v>
      </c>
    </row>
    <row r="30" spans="1:24" x14ac:dyDescent="0.25">
      <c r="A30" s="3"/>
      <c r="B30" s="2" t="s">
        <v>19</v>
      </c>
      <c r="C30" s="2" t="s">
        <v>20</v>
      </c>
      <c r="D30" s="2" t="s">
        <v>21</v>
      </c>
      <c r="E30" s="2" t="s">
        <v>22</v>
      </c>
      <c r="F30" s="2" t="s">
        <v>23</v>
      </c>
      <c r="G30" s="2" t="s">
        <v>20</v>
      </c>
      <c r="H30" s="2" t="s">
        <v>7</v>
      </c>
      <c r="I30" s="2" t="s">
        <v>27</v>
      </c>
      <c r="J30" s="2" t="s">
        <v>8</v>
      </c>
      <c r="N30" s="3">
        <v>3</v>
      </c>
      <c r="O30" s="1" t="s">
        <v>144</v>
      </c>
      <c r="P30" s="2">
        <v>3</v>
      </c>
      <c r="Q30" s="2">
        <v>3</v>
      </c>
      <c r="R30" s="2" t="s">
        <v>34</v>
      </c>
      <c r="S30" s="2">
        <v>21</v>
      </c>
      <c r="T30" s="2">
        <v>1</v>
      </c>
      <c r="U30" s="2">
        <v>1</v>
      </c>
      <c r="V30" s="2" t="s">
        <v>34</v>
      </c>
      <c r="W30" s="2" t="s">
        <v>34</v>
      </c>
      <c r="X30" s="2" t="s">
        <v>34</v>
      </c>
    </row>
    <row r="31" spans="1:24" x14ac:dyDescent="0.25">
      <c r="A31" s="3">
        <v>1</v>
      </c>
      <c r="B31" s="2">
        <v>7</v>
      </c>
      <c r="D31" s="2">
        <v>3</v>
      </c>
      <c r="E31" s="2">
        <v>28</v>
      </c>
      <c r="F31" s="2" t="s">
        <v>34</v>
      </c>
      <c r="G31" s="2" t="s">
        <v>34</v>
      </c>
      <c r="H31" s="2" t="s">
        <v>34</v>
      </c>
      <c r="I31" s="2" t="s">
        <v>34</v>
      </c>
      <c r="J31" s="2" t="s">
        <v>34</v>
      </c>
      <c r="N31" s="3">
        <v>3</v>
      </c>
      <c r="O31" s="1" t="s">
        <v>259</v>
      </c>
      <c r="P31" s="2">
        <v>3</v>
      </c>
      <c r="R31" s="2" t="s">
        <v>34</v>
      </c>
      <c r="S31" s="2">
        <v>15</v>
      </c>
      <c r="T31" s="2">
        <v>1</v>
      </c>
      <c r="U31" s="2" t="s">
        <v>34</v>
      </c>
      <c r="V31" s="2">
        <v>1</v>
      </c>
      <c r="W31" s="2" t="s">
        <v>34</v>
      </c>
      <c r="X31" s="2" t="s">
        <v>34</v>
      </c>
    </row>
    <row r="32" spans="1:24" x14ac:dyDescent="0.25">
      <c r="A32" s="3">
        <v>2</v>
      </c>
      <c r="B32" s="2">
        <v>3</v>
      </c>
      <c r="D32" s="2">
        <v>1</v>
      </c>
      <c r="E32" s="2">
        <v>8</v>
      </c>
      <c r="F32" s="2" t="s">
        <v>34</v>
      </c>
      <c r="G32" s="2" t="s">
        <v>34</v>
      </c>
      <c r="H32" s="2" t="s">
        <v>34</v>
      </c>
      <c r="I32" s="2" t="s">
        <v>34</v>
      </c>
      <c r="J32" s="2" t="s">
        <v>34</v>
      </c>
      <c r="N32" s="3">
        <v>3</v>
      </c>
      <c r="O32" s="1" t="s">
        <v>141</v>
      </c>
      <c r="P32" s="2">
        <v>3</v>
      </c>
      <c r="R32" s="2" t="s">
        <v>34</v>
      </c>
      <c r="S32" s="2">
        <v>14</v>
      </c>
      <c r="T32" s="2">
        <v>1</v>
      </c>
      <c r="U32" s="2" t="s">
        <v>34</v>
      </c>
      <c r="V32" s="2">
        <v>1</v>
      </c>
      <c r="W32" s="2" t="s">
        <v>34</v>
      </c>
      <c r="X32" s="2" t="s">
        <v>34</v>
      </c>
    </row>
    <row r="33" spans="1:24" x14ac:dyDescent="0.25">
      <c r="A33" s="3">
        <v>3</v>
      </c>
      <c r="B33" s="2">
        <v>3</v>
      </c>
      <c r="D33" s="2" t="s">
        <v>34</v>
      </c>
      <c r="E33" s="2">
        <v>24</v>
      </c>
      <c r="F33" s="2" t="s">
        <v>34</v>
      </c>
      <c r="G33" s="2" t="s">
        <v>34</v>
      </c>
      <c r="H33" s="2" t="s">
        <v>34</v>
      </c>
      <c r="I33" s="2" t="s">
        <v>34</v>
      </c>
      <c r="J33" s="2" t="s">
        <v>34</v>
      </c>
      <c r="N33" s="3">
        <v>3</v>
      </c>
      <c r="O33" s="1" t="s">
        <v>48</v>
      </c>
      <c r="P33" s="2">
        <v>3</v>
      </c>
      <c r="R33" s="2" t="s">
        <v>34</v>
      </c>
      <c r="S33" s="2">
        <v>24</v>
      </c>
      <c r="T33" s="2" t="s">
        <v>34</v>
      </c>
      <c r="U33" s="2" t="s">
        <v>34</v>
      </c>
      <c r="V33" s="2" t="s">
        <v>34</v>
      </c>
      <c r="W33" s="2" t="s">
        <v>34</v>
      </c>
      <c r="X33" s="2" t="s">
        <v>34</v>
      </c>
    </row>
    <row r="34" spans="1:24" x14ac:dyDescent="0.25">
      <c r="A34" s="3">
        <v>5</v>
      </c>
      <c r="B34" s="2">
        <v>8</v>
      </c>
      <c r="D34" s="2" t="s">
        <v>34</v>
      </c>
      <c r="E34" s="2">
        <v>39</v>
      </c>
      <c r="F34" s="2" t="s">
        <v>34</v>
      </c>
      <c r="G34" s="2" t="s">
        <v>34</v>
      </c>
      <c r="H34" s="2" t="s">
        <v>34</v>
      </c>
      <c r="I34" s="2" t="s">
        <v>34</v>
      </c>
      <c r="J34" s="2" t="s">
        <v>34</v>
      </c>
      <c r="N34" s="3">
        <v>3</v>
      </c>
      <c r="O34" s="3" t="s">
        <v>183</v>
      </c>
      <c r="P34" s="2">
        <v>2</v>
      </c>
      <c r="R34" s="2" t="s">
        <v>34</v>
      </c>
      <c r="S34" s="2">
        <v>22</v>
      </c>
      <c r="T34" s="2" t="s">
        <v>34</v>
      </c>
      <c r="U34" s="2" t="s">
        <v>34</v>
      </c>
      <c r="V34" s="2" t="s">
        <v>34</v>
      </c>
      <c r="W34" s="2" t="s">
        <v>34</v>
      </c>
      <c r="X34" s="2" t="s">
        <v>34</v>
      </c>
    </row>
    <row r="35" spans="1:24" x14ac:dyDescent="0.25">
      <c r="A35" s="3"/>
      <c r="G35" s="2"/>
      <c r="H35" s="2"/>
      <c r="I35" s="2"/>
      <c r="J35" s="2"/>
      <c r="P35" s="2">
        <f>SUM(P30:P34)</f>
        <v>14</v>
      </c>
      <c r="Q35" s="2">
        <f>SUM(Q30:Q34)</f>
        <v>3</v>
      </c>
      <c r="S35" s="2">
        <f>SUM(S30:S34)</f>
        <v>96</v>
      </c>
      <c r="T35" s="2">
        <f>SUM(T30:T34)</f>
        <v>3</v>
      </c>
      <c r="U35" s="13">
        <f>SUM(U30:U34)</f>
        <v>1</v>
      </c>
      <c r="V35" s="13">
        <f>SUM(V30:V34)</f>
        <v>2</v>
      </c>
    </row>
    <row r="36" spans="1:24" x14ac:dyDescent="0.25">
      <c r="A36" s="3"/>
      <c r="C36" s="3" t="s">
        <v>183</v>
      </c>
      <c r="G36" s="2"/>
      <c r="H36" s="2"/>
      <c r="I36" s="2"/>
      <c r="J36" s="2"/>
    </row>
    <row r="37" spans="1:24" x14ac:dyDescent="0.25">
      <c r="A37" s="3"/>
      <c r="B37" s="2" t="s">
        <v>19</v>
      </c>
      <c r="C37" s="2" t="s">
        <v>20</v>
      </c>
      <c r="D37" s="2" t="s">
        <v>21</v>
      </c>
      <c r="E37" s="2" t="s">
        <v>22</v>
      </c>
      <c r="F37" s="2" t="s">
        <v>23</v>
      </c>
      <c r="G37" s="2" t="s">
        <v>20</v>
      </c>
      <c r="H37" s="2" t="s">
        <v>7</v>
      </c>
      <c r="I37" s="2" t="s">
        <v>27</v>
      </c>
      <c r="J37" s="2" t="s">
        <v>8</v>
      </c>
      <c r="P37" s="2" t="s">
        <v>19</v>
      </c>
      <c r="Q37" s="2" t="s">
        <v>20</v>
      </c>
      <c r="R37" s="2" t="s">
        <v>21</v>
      </c>
      <c r="S37" s="2" t="s">
        <v>22</v>
      </c>
      <c r="T37" s="2" t="s">
        <v>23</v>
      </c>
      <c r="U37" s="2" t="s">
        <v>20</v>
      </c>
      <c r="V37" s="2" t="s">
        <v>7</v>
      </c>
      <c r="W37" s="2" t="s">
        <v>27</v>
      </c>
      <c r="X37" s="2" t="s">
        <v>8</v>
      </c>
    </row>
    <row r="38" spans="1:24" x14ac:dyDescent="0.25">
      <c r="A38" s="3">
        <v>1</v>
      </c>
      <c r="B38" s="2">
        <v>2</v>
      </c>
      <c r="D38" s="2" t="s">
        <v>34</v>
      </c>
      <c r="E38" s="2">
        <v>13</v>
      </c>
      <c r="F38" s="2" t="s">
        <v>34</v>
      </c>
      <c r="G38" s="2" t="s">
        <v>34</v>
      </c>
      <c r="H38" s="2" t="s">
        <v>34</v>
      </c>
      <c r="I38" s="2" t="s">
        <v>34</v>
      </c>
      <c r="J38" s="2" t="s">
        <v>34</v>
      </c>
      <c r="N38" s="3">
        <v>4</v>
      </c>
      <c r="O38" s="1" t="s">
        <v>144</v>
      </c>
      <c r="P38" s="2">
        <v>7</v>
      </c>
      <c r="Q38" s="2">
        <v>5</v>
      </c>
      <c r="R38" s="2" t="s">
        <v>34</v>
      </c>
      <c r="S38" s="2">
        <v>37</v>
      </c>
      <c r="T38" s="2">
        <v>2</v>
      </c>
      <c r="U38" s="2">
        <v>2</v>
      </c>
      <c r="V38" s="2" t="s">
        <v>34</v>
      </c>
      <c r="W38" s="2" t="s">
        <v>34</v>
      </c>
      <c r="X38" s="2" t="s">
        <v>34</v>
      </c>
    </row>
    <row r="39" spans="1:24" x14ac:dyDescent="0.25">
      <c r="A39" s="3">
        <v>2</v>
      </c>
      <c r="B39" s="2">
        <v>1</v>
      </c>
      <c r="D39" s="2" t="s">
        <v>34</v>
      </c>
      <c r="E39" s="2">
        <v>9</v>
      </c>
      <c r="F39" s="2" t="s">
        <v>34</v>
      </c>
      <c r="G39" s="2" t="s">
        <v>34</v>
      </c>
      <c r="H39" s="2" t="s">
        <v>34</v>
      </c>
      <c r="I39" s="2" t="s">
        <v>34</v>
      </c>
      <c r="J39" s="2" t="s">
        <v>34</v>
      </c>
      <c r="N39" s="3">
        <v>4</v>
      </c>
      <c r="O39" s="1" t="s">
        <v>259</v>
      </c>
      <c r="P39" s="2">
        <v>8</v>
      </c>
      <c r="R39" s="2">
        <v>1</v>
      </c>
      <c r="S39" s="2">
        <v>23</v>
      </c>
      <c r="T39" s="2">
        <v>3</v>
      </c>
      <c r="U39" s="2" t="s">
        <v>34</v>
      </c>
      <c r="V39" s="2">
        <v>2</v>
      </c>
      <c r="W39" s="2">
        <v>1</v>
      </c>
      <c r="X39" s="2" t="s">
        <v>34</v>
      </c>
    </row>
    <row r="40" spans="1:24" x14ac:dyDescent="0.25">
      <c r="A40" s="3">
        <v>3</v>
      </c>
      <c r="B40" s="2">
        <v>2</v>
      </c>
      <c r="D40" s="2" t="s">
        <v>34</v>
      </c>
      <c r="E40" s="2">
        <v>22</v>
      </c>
      <c r="F40" s="2" t="s">
        <v>34</v>
      </c>
      <c r="G40" s="2" t="s">
        <v>34</v>
      </c>
      <c r="H40" s="2" t="s">
        <v>34</v>
      </c>
      <c r="I40" s="2" t="s">
        <v>34</v>
      </c>
      <c r="J40" s="2" t="s">
        <v>34</v>
      </c>
      <c r="N40" s="3">
        <v>4</v>
      </c>
      <c r="O40" s="1" t="s">
        <v>141</v>
      </c>
      <c r="P40" s="2">
        <v>7</v>
      </c>
      <c r="R40" s="2">
        <v>3</v>
      </c>
      <c r="S40" s="2">
        <v>6</v>
      </c>
      <c r="T40" s="2">
        <v>3</v>
      </c>
      <c r="U40" s="2">
        <v>1</v>
      </c>
      <c r="V40" s="2">
        <v>2</v>
      </c>
      <c r="W40" s="2" t="s">
        <v>34</v>
      </c>
      <c r="X40" s="2" t="s">
        <v>34</v>
      </c>
    </row>
    <row r="41" spans="1:24" x14ac:dyDescent="0.25">
      <c r="A41" s="3">
        <v>4</v>
      </c>
      <c r="B41" s="2">
        <v>3</v>
      </c>
      <c r="D41" s="2" t="s">
        <v>34</v>
      </c>
      <c r="E41" s="2">
        <v>17</v>
      </c>
      <c r="F41" s="2" t="s">
        <v>34</v>
      </c>
      <c r="G41" s="2" t="s">
        <v>34</v>
      </c>
      <c r="H41" s="2" t="s">
        <v>34</v>
      </c>
      <c r="I41" s="2" t="s">
        <v>34</v>
      </c>
      <c r="J41" s="2" t="s">
        <v>34</v>
      </c>
      <c r="N41" s="3">
        <v>4</v>
      </c>
      <c r="O41" s="3" t="s">
        <v>183</v>
      </c>
      <c r="P41" s="2">
        <v>3</v>
      </c>
      <c r="R41" s="2" t="s">
        <v>34</v>
      </c>
      <c r="S41" s="2">
        <v>17</v>
      </c>
      <c r="T41" s="2" t="s">
        <v>34</v>
      </c>
      <c r="U41" s="2" t="s">
        <v>34</v>
      </c>
      <c r="V41" s="2" t="s">
        <v>34</v>
      </c>
      <c r="W41" s="2" t="s">
        <v>34</v>
      </c>
      <c r="X41" s="2" t="s">
        <v>34</v>
      </c>
    </row>
    <row r="42" spans="1:24" x14ac:dyDescent="0.25">
      <c r="A42" s="3">
        <v>5</v>
      </c>
      <c r="B42" s="2">
        <v>3</v>
      </c>
      <c r="D42" s="2" t="s">
        <v>34</v>
      </c>
      <c r="E42" s="2">
        <v>12</v>
      </c>
      <c r="F42" s="2" t="s">
        <v>34</v>
      </c>
      <c r="G42" s="2" t="s">
        <v>34</v>
      </c>
      <c r="H42" s="2" t="s">
        <v>34</v>
      </c>
      <c r="I42" s="2" t="s">
        <v>34</v>
      </c>
      <c r="J42" s="2" t="s">
        <v>34</v>
      </c>
      <c r="N42" s="23">
        <v>4</v>
      </c>
      <c r="O42" s="1" t="s">
        <v>320</v>
      </c>
      <c r="P42" s="2">
        <v>7</v>
      </c>
      <c r="R42" s="2" t="s">
        <v>34</v>
      </c>
      <c r="S42" s="2">
        <v>30</v>
      </c>
      <c r="T42" s="2">
        <v>1</v>
      </c>
      <c r="U42" s="2">
        <v>1</v>
      </c>
      <c r="V42" s="2" t="s">
        <v>34</v>
      </c>
      <c r="W42" s="2" t="s">
        <v>34</v>
      </c>
      <c r="X42" s="2" t="s">
        <v>34</v>
      </c>
    </row>
    <row r="43" spans="1:24" x14ac:dyDescent="0.25">
      <c r="A43" s="3"/>
      <c r="G43" s="2"/>
      <c r="H43" s="2"/>
      <c r="I43" s="2"/>
      <c r="J43" s="2"/>
      <c r="P43" s="2">
        <f t="shared" ref="P43:W43" si="3">SUM(P38:P42)</f>
        <v>32</v>
      </c>
      <c r="Q43" s="2">
        <f t="shared" si="3"/>
        <v>5</v>
      </c>
      <c r="R43" s="2">
        <f t="shared" si="3"/>
        <v>4</v>
      </c>
      <c r="S43" s="2">
        <f t="shared" si="3"/>
        <v>113</v>
      </c>
      <c r="T43" s="2">
        <f t="shared" si="3"/>
        <v>9</v>
      </c>
      <c r="U43" s="13">
        <f t="shared" si="3"/>
        <v>4</v>
      </c>
      <c r="V43" s="13">
        <f t="shared" si="3"/>
        <v>4</v>
      </c>
      <c r="W43" s="13">
        <f t="shared" si="3"/>
        <v>1</v>
      </c>
    </row>
    <row r="44" spans="1:24" x14ac:dyDescent="0.25">
      <c r="A44" s="3"/>
      <c r="C44" s="1" t="s">
        <v>139</v>
      </c>
      <c r="G44" s="25"/>
      <c r="H44" s="25"/>
      <c r="I44" s="25"/>
      <c r="J44" s="25"/>
    </row>
    <row r="45" spans="1:24" x14ac:dyDescent="0.25">
      <c r="A45" s="3"/>
      <c r="B45" s="2" t="s">
        <v>19</v>
      </c>
      <c r="C45" s="2" t="s">
        <v>20</v>
      </c>
      <c r="D45" s="2" t="s">
        <v>21</v>
      </c>
      <c r="E45" s="2" t="s">
        <v>22</v>
      </c>
      <c r="F45" s="2" t="s">
        <v>23</v>
      </c>
      <c r="G45" s="2" t="s">
        <v>20</v>
      </c>
      <c r="H45" s="2" t="s">
        <v>7</v>
      </c>
      <c r="I45" s="2" t="s">
        <v>27</v>
      </c>
      <c r="J45" s="2" t="s">
        <v>8</v>
      </c>
      <c r="L45" s="1"/>
      <c r="P45" s="2" t="s">
        <v>19</v>
      </c>
      <c r="Q45" s="2" t="s">
        <v>20</v>
      </c>
      <c r="R45" s="2" t="s">
        <v>21</v>
      </c>
      <c r="S45" s="2" t="s">
        <v>22</v>
      </c>
      <c r="T45" s="2" t="s">
        <v>23</v>
      </c>
      <c r="U45" s="2" t="s">
        <v>20</v>
      </c>
      <c r="V45" s="2" t="s">
        <v>7</v>
      </c>
      <c r="W45" s="2" t="s">
        <v>27</v>
      </c>
      <c r="X45" s="2" t="s">
        <v>8</v>
      </c>
    </row>
    <row r="46" spans="1:24" x14ac:dyDescent="0.25">
      <c r="A46" s="23">
        <v>1</v>
      </c>
      <c r="B46" s="2">
        <v>6</v>
      </c>
      <c r="D46" s="2" t="s">
        <v>34</v>
      </c>
      <c r="E46" s="2">
        <v>28</v>
      </c>
      <c r="F46" s="2" t="s">
        <v>34</v>
      </c>
      <c r="G46" s="2" t="s">
        <v>34</v>
      </c>
      <c r="H46" s="2" t="s">
        <v>34</v>
      </c>
      <c r="I46" s="2" t="s">
        <v>34</v>
      </c>
      <c r="J46" s="2" t="s">
        <v>34</v>
      </c>
      <c r="N46" s="3">
        <v>5</v>
      </c>
      <c r="O46" s="1" t="s">
        <v>144</v>
      </c>
      <c r="P46" s="2">
        <v>9</v>
      </c>
      <c r="R46" s="2">
        <v>1</v>
      </c>
      <c r="S46" s="2">
        <v>47</v>
      </c>
      <c r="T46" s="2">
        <v>2</v>
      </c>
      <c r="U46" s="2">
        <v>1</v>
      </c>
      <c r="V46" s="2">
        <v>1</v>
      </c>
      <c r="W46" s="2" t="s">
        <v>34</v>
      </c>
      <c r="X46" s="2" t="s">
        <v>34</v>
      </c>
    </row>
    <row r="47" spans="1:24" x14ac:dyDescent="0.25">
      <c r="A47" s="23">
        <v>2</v>
      </c>
      <c r="B47" s="2">
        <v>2</v>
      </c>
      <c r="D47" s="2" t="s">
        <v>34</v>
      </c>
      <c r="E47" s="2">
        <v>6</v>
      </c>
      <c r="F47" s="2" t="s">
        <v>34</v>
      </c>
      <c r="G47" s="2" t="s">
        <v>34</v>
      </c>
      <c r="H47" s="2" t="s">
        <v>34</v>
      </c>
      <c r="I47" s="2" t="s">
        <v>34</v>
      </c>
      <c r="J47" s="2" t="s">
        <v>34</v>
      </c>
      <c r="N47" s="3">
        <v>5</v>
      </c>
      <c r="O47" s="1" t="s">
        <v>259</v>
      </c>
      <c r="P47" s="2">
        <v>8</v>
      </c>
      <c r="R47" s="2" t="s">
        <v>34</v>
      </c>
      <c r="S47" s="2">
        <v>43</v>
      </c>
      <c r="T47" s="2">
        <v>1</v>
      </c>
      <c r="U47" s="2">
        <v>1</v>
      </c>
      <c r="V47" s="2" t="s">
        <v>34</v>
      </c>
      <c r="W47" s="2" t="s">
        <v>34</v>
      </c>
      <c r="X47" s="2" t="s">
        <v>34</v>
      </c>
    </row>
    <row r="48" spans="1:24" x14ac:dyDescent="0.25">
      <c r="N48" s="3">
        <v>5</v>
      </c>
      <c r="O48" s="1" t="s">
        <v>141</v>
      </c>
      <c r="P48" s="2">
        <v>10</v>
      </c>
      <c r="R48" s="2">
        <v>1</v>
      </c>
      <c r="S48" s="2">
        <v>43</v>
      </c>
      <c r="T48" s="2">
        <v>1</v>
      </c>
      <c r="U48" s="2" t="s">
        <v>34</v>
      </c>
      <c r="V48" s="2" t="s">
        <v>34</v>
      </c>
      <c r="W48" s="2">
        <v>1</v>
      </c>
      <c r="X48" s="2" t="s">
        <v>34</v>
      </c>
    </row>
    <row r="49" spans="1:24" x14ac:dyDescent="0.25">
      <c r="N49" s="3">
        <v>5</v>
      </c>
      <c r="O49" s="1" t="s">
        <v>48</v>
      </c>
      <c r="P49" s="2">
        <v>8</v>
      </c>
      <c r="R49" s="2" t="s">
        <v>34</v>
      </c>
      <c r="S49" s="2">
        <v>39</v>
      </c>
      <c r="T49" s="2" t="s">
        <v>34</v>
      </c>
      <c r="U49" s="2" t="s">
        <v>34</v>
      </c>
      <c r="V49" s="2" t="s">
        <v>34</v>
      </c>
      <c r="W49" s="2" t="s">
        <v>34</v>
      </c>
      <c r="X49" s="2" t="s">
        <v>34</v>
      </c>
    </row>
    <row r="50" spans="1:24" x14ac:dyDescent="0.25">
      <c r="A50" s="3"/>
      <c r="C50" s="1" t="s">
        <v>130</v>
      </c>
      <c r="G50" s="25"/>
      <c r="H50" s="25"/>
      <c r="I50" s="25"/>
      <c r="J50" s="25"/>
      <c r="N50" s="3">
        <v>5</v>
      </c>
      <c r="O50" s="3" t="s">
        <v>183</v>
      </c>
      <c r="P50" s="2">
        <v>3</v>
      </c>
      <c r="R50" s="2" t="s">
        <v>34</v>
      </c>
      <c r="S50" s="2">
        <v>12</v>
      </c>
      <c r="T50" s="2" t="s">
        <v>34</v>
      </c>
      <c r="U50" s="2" t="s">
        <v>34</v>
      </c>
      <c r="V50" s="2" t="s">
        <v>34</v>
      </c>
      <c r="W50" s="2" t="s">
        <v>34</v>
      </c>
      <c r="X50" s="2" t="s">
        <v>34</v>
      </c>
    </row>
    <row r="51" spans="1:24" x14ac:dyDescent="0.25">
      <c r="A51" s="3"/>
      <c r="B51" s="2" t="s">
        <v>19</v>
      </c>
      <c r="C51" s="2" t="s">
        <v>20</v>
      </c>
      <c r="D51" s="2" t="s">
        <v>21</v>
      </c>
      <c r="E51" s="2" t="s">
        <v>22</v>
      </c>
      <c r="F51" s="2" t="s">
        <v>23</v>
      </c>
      <c r="G51" s="2" t="s">
        <v>20</v>
      </c>
      <c r="H51" s="2" t="s">
        <v>7</v>
      </c>
      <c r="I51" s="2" t="s">
        <v>27</v>
      </c>
      <c r="J51" s="2" t="s">
        <v>8</v>
      </c>
      <c r="N51" s="23">
        <v>5</v>
      </c>
      <c r="O51" s="3" t="s">
        <v>46</v>
      </c>
      <c r="P51" s="2">
        <v>2</v>
      </c>
      <c r="R51" s="2" t="s">
        <v>34</v>
      </c>
      <c r="S51" s="2">
        <v>9</v>
      </c>
      <c r="T51" s="2" t="s">
        <v>34</v>
      </c>
      <c r="U51" s="2" t="s">
        <v>34</v>
      </c>
      <c r="V51" s="2" t="s">
        <v>34</v>
      </c>
      <c r="W51" s="2" t="s">
        <v>34</v>
      </c>
      <c r="X51" s="2" t="s">
        <v>34</v>
      </c>
    </row>
    <row r="52" spans="1:24" x14ac:dyDescent="0.25">
      <c r="A52" s="23">
        <v>1</v>
      </c>
      <c r="B52" s="2">
        <v>4</v>
      </c>
      <c r="C52" s="2">
        <v>3</v>
      </c>
      <c r="D52" s="2">
        <v>1</v>
      </c>
      <c r="E52" s="2">
        <v>25</v>
      </c>
      <c r="F52" s="2" t="s">
        <v>34</v>
      </c>
      <c r="G52" s="2" t="s">
        <v>34</v>
      </c>
      <c r="H52" s="2" t="s">
        <v>34</v>
      </c>
      <c r="I52" s="2" t="s">
        <v>34</v>
      </c>
      <c r="J52" s="2" t="s">
        <v>34</v>
      </c>
      <c r="N52" s="23">
        <v>5</v>
      </c>
      <c r="O52" s="1" t="s">
        <v>320</v>
      </c>
      <c r="P52" s="2">
        <v>10</v>
      </c>
      <c r="R52" s="2" t="s">
        <v>34</v>
      </c>
      <c r="S52" s="2">
        <v>45</v>
      </c>
      <c r="T52" s="2">
        <v>2</v>
      </c>
      <c r="U52" s="25" t="s">
        <v>34</v>
      </c>
      <c r="V52" s="25">
        <v>2</v>
      </c>
      <c r="W52" s="25" t="s">
        <v>34</v>
      </c>
      <c r="X52" s="25" t="s">
        <v>34</v>
      </c>
    </row>
    <row r="53" spans="1:24" x14ac:dyDescent="0.25">
      <c r="A53" s="23">
        <v>2</v>
      </c>
      <c r="B53" s="2">
        <v>2</v>
      </c>
      <c r="D53" s="2" t="s">
        <v>34</v>
      </c>
      <c r="E53" s="2">
        <v>10</v>
      </c>
      <c r="F53" s="2" t="s">
        <v>34</v>
      </c>
      <c r="G53" s="2" t="s">
        <v>34</v>
      </c>
      <c r="H53" s="2" t="s">
        <v>34</v>
      </c>
      <c r="I53" s="2" t="s">
        <v>34</v>
      </c>
      <c r="J53" s="2" t="s">
        <v>34</v>
      </c>
      <c r="N53" s="3"/>
      <c r="O53" s="3"/>
      <c r="P53" s="2">
        <f>SUM(P46:P52)</f>
        <v>50</v>
      </c>
      <c r="R53" s="2">
        <f t="shared" ref="R53:W53" si="4">SUM(R46:R52)</f>
        <v>2</v>
      </c>
      <c r="S53" s="2">
        <f t="shared" si="4"/>
        <v>238</v>
      </c>
      <c r="T53" s="2">
        <f t="shared" si="4"/>
        <v>6</v>
      </c>
      <c r="U53" s="13">
        <f t="shared" si="4"/>
        <v>2</v>
      </c>
      <c r="V53" s="13">
        <f t="shared" si="4"/>
        <v>3</v>
      </c>
      <c r="W53" s="13">
        <f t="shared" si="4"/>
        <v>1</v>
      </c>
    </row>
    <row r="54" spans="1:24" x14ac:dyDescent="0.25">
      <c r="A54" s="3"/>
      <c r="G54" s="2"/>
      <c r="H54" s="2"/>
      <c r="I54" s="2"/>
      <c r="J54" s="2"/>
      <c r="N54" s="3"/>
      <c r="O54" s="3"/>
      <c r="P54" s="2" t="s">
        <v>19</v>
      </c>
      <c r="Q54" s="2" t="s">
        <v>20</v>
      </c>
      <c r="R54" s="2" t="s">
        <v>21</v>
      </c>
      <c r="S54" s="2" t="s">
        <v>22</v>
      </c>
      <c r="T54" s="2" t="s">
        <v>23</v>
      </c>
      <c r="U54" s="2" t="s">
        <v>20</v>
      </c>
      <c r="V54" s="2" t="s">
        <v>7</v>
      </c>
      <c r="W54" s="2" t="s">
        <v>27</v>
      </c>
      <c r="X54" s="2" t="s">
        <v>8</v>
      </c>
    </row>
    <row r="55" spans="1:24" x14ac:dyDescent="0.25">
      <c r="A55" s="3"/>
      <c r="C55" s="3" t="s">
        <v>46</v>
      </c>
      <c r="G55" s="25"/>
      <c r="H55" s="25"/>
      <c r="I55" s="25"/>
      <c r="J55" s="25"/>
      <c r="N55" s="3"/>
      <c r="O55" s="3"/>
      <c r="P55" s="2" t="s">
        <v>19</v>
      </c>
      <c r="Q55" s="2" t="s">
        <v>20</v>
      </c>
      <c r="R55" s="2" t="s">
        <v>21</v>
      </c>
      <c r="S55" s="2" t="s">
        <v>22</v>
      </c>
      <c r="T55" s="2" t="s">
        <v>23</v>
      </c>
      <c r="U55" s="2" t="s">
        <v>20</v>
      </c>
      <c r="V55" s="2" t="s">
        <v>7</v>
      </c>
      <c r="W55" s="2" t="s">
        <v>27</v>
      </c>
      <c r="X55" s="2" t="s">
        <v>8</v>
      </c>
    </row>
    <row r="56" spans="1:24" x14ac:dyDescent="0.25">
      <c r="A56" s="3"/>
      <c r="B56" s="2" t="s">
        <v>19</v>
      </c>
      <c r="C56" s="2" t="s">
        <v>20</v>
      </c>
      <c r="D56" s="2" t="s">
        <v>21</v>
      </c>
      <c r="E56" s="2" t="s">
        <v>22</v>
      </c>
      <c r="F56" s="2" t="s">
        <v>23</v>
      </c>
      <c r="G56" s="2" t="s">
        <v>20</v>
      </c>
      <c r="H56" s="2" t="s">
        <v>7</v>
      </c>
      <c r="I56" s="2" t="s">
        <v>27</v>
      </c>
      <c r="J56" s="2" t="s">
        <v>8</v>
      </c>
      <c r="N56" s="3"/>
      <c r="O56" s="3"/>
      <c r="U56" s="2"/>
      <c r="V56" s="2"/>
      <c r="W56" s="2"/>
      <c r="X56" s="2"/>
    </row>
    <row r="57" spans="1:24" x14ac:dyDescent="0.25">
      <c r="A57" s="23">
        <v>1</v>
      </c>
      <c r="B57" s="2">
        <v>1</v>
      </c>
      <c r="D57" s="2" t="s">
        <v>34</v>
      </c>
      <c r="E57" s="2">
        <v>4</v>
      </c>
      <c r="F57" s="2" t="s">
        <v>34</v>
      </c>
      <c r="G57" s="2" t="s">
        <v>34</v>
      </c>
      <c r="H57" s="2" t="s">
        <v>34</v>
      </c>
      <c r="I57" s="2" t="s">
        <v>34</v>
      </c>
      <c r="J57" s="2" t="s">
        <v>34</v>
      </c>
      <c r="N57" s="3"/>
      <c r="O57" s="3"/>
      <c r="U57" s="25"/>
      <c r="V57" s="25"/>
      <c r="W57" s="25"/>
      <c r="X57" s="25"/>
    </row>
    <row r="58" spans="1:24" x14ac:dyDescent="0.25">
      <c r="A58" s="23">
        <v>2</v>
      </c>
      <c r="B58" s="2">
        <v>1</v>
      </c>
      <c r="D58" s="2" t="s">
        <v>34</v>
      </c>
      <c r="E58" s="2">
        <v>12</v>
      </c>
      <c r="F58" s="2" t="s">
        <v>34</v>
      </c>
      <c r="G58" s="2" t="s">
        <v>34</v>
      </c>
      <c r="H58" s="2" t="s">
        <v>34</v>
      </c>
      <c r="I58" s="2" t="s">
        <v>34</v>
      </c>
      <c r="J58" s="2" t="s">
        <v>34</v>
      </c>
      <c r="N58" s="3"/>
      <c r="O58" s="3"/>
      <c r="P58" s="2" t="s">
        <v>19</v>
      </c>
      <c r="Q58" s="2" t="s">
        <v>20</v>
      </c>
      <c r="R58" s="2" t="s">
        <v>21</v>
      </c>
      <c r="S58" s="2" t="s">
        <v>22</v>
      </c>
      <c r="T58" s="2" t="s">
        <v>23</v>
      </c>
      <c r="U58" s="2" t="s">
        <v>20</v>
      </c>
      <c r="V58" s="2" t="s">
        <v>7</v>
      </c>
      <c r="W58" s="2" t="s">
        <v>27</v>
      </c>
      <c r="X58" s="2" t="s">
        <v>8</v>
      </c>
    </row>
    <row r="59" spans="1:24" x14ac:dyDescent="0.25">
      <c r="A59" s="23">
        <v>5</v>
      </c>
      <c r="B59" s="2">
        <v>2</v>
      </c>
      <c r="D59" s="2" t="s">
        <v>34</v>
      </c>
      <c r="E59" s="2">
        <v>9</v>
      </c>
      <c r="F59" s="2" t="s">
        <v>34</v>
      </c>
      <c r="G59" s="2" t="s">
        <v>34</v>
      </c>
      <c r="H59" s="2" t="s">
        <v>34</v>
      </c>
      <c r="I59" s="2" t="s">
        <v>34</v>
      </c>
      <c r="J59" s="2" t="s">
        <v>34</v>
      </c>
      <c r="N59" s="23"/>
      <c r="O59" s="23"/>
      <c r="U59" s="25"/>
      <c r="V59" s="25"/>
      <c r="W59" s="25"/>
      <c r="X59" s="25"/>
    </row>
    <row r="60" spans="1:24" x14ac:dyDescent="0.25">
      <c r="A60" s="23"/>
      <c r="G60" s="25"/>
      <c r="H60" s="25"/>
      <c r="I60" s="25"/>
      <c r="J60" s="25"/>
      <c r="N60" s="23"/>
      <c r="O60" s="23"/>
      <c r="U60" s="25"/>
      <c r="V60" s="25"/>
      <c r="W60" s="25"/>
      <c r="X60" s="25"/>
    </row>
    <row r="61" spans="1:24" x14ac:dyDescent="0.25">
      <c r="A61" s="23"/>
      <c r="C61" s="1" t="s">
        <v>320</v>
      </c>
      <c r="G61" s="25"/>
      <c r="H61" s="25"/>
      <c r="I61" s="25"/>
      <c r="J61" s="25"/>
      <c r="N61" s="3"/>
      <c r="O61" s="3"/>
      <c r="P61" s="2" t="s">
        <v>19</v>
      </c>
      <c r="Q61" s="2" t="s">
        <v>20</v>
      </c>
      <c r="R61" s="2" t="s">
        <v>21</v>
      </c>
      <c r="S61" s="2" t="s">
        <v>22</v>
      </c>
      <c r="T61" s="2" t="s">
        <v>23</v>
      </c>
      <c r="U61" s="2" t="s">
        <v>20</v>
      </c>
      <c r="V61" s="2" t="s">
        <v>7</v>
      </c>
      <c r="W61" s="2" t="s">
        <v>27</v>
      </c>
      <c r="X61" s="2" t="s">
        <v>8</v>
      </c>
    </row>
    <row r="62" spans="1:24" x14ac:dyDescent="0.25">
      <c r="A62" s="3"/>
      <c r="B62" s="2" t="s">
        <v>19</v>
      </c>
      <c r="C62" s="2" t="s">
        <v>20</v>
      </c>
      <c r="D62" s="2" t="s">
        <v>21</v>
      </c>
      <c r="E62" s="2" t="s">
        <v>22</v>
      </c>
      <c r="F62" s="2" t="s">
        <v>23</v>
      </c>
      <c r="G62" s="2" t="s">
        <v>20</v>
      </c>
      <c r="H62" s="2" t="s">
        <v>7</v>
      </c>
      <c r="I62" s="2" t="s">
        <v>27</v>
      </c>
      <c r="J62" s="2" t="s">
        <v>8</v>
      </c>
    </row>
    <row r="63" spans="1:24" x14ac:dyDescent="0.25">
      <c r="A63" s="23">
        <v>4</v>
      </c>
      <c r="B63" s="2">
        <v>7</v>
      </c>
      <c r="D63" s="2" t="s">
        <v>34</v>
      </c>
      <c r="E63" s="2">
        <v>30</v>
      </c>
      <c r="F63" s="2">
        <v>1</v>
      </c>
      <c r="G63" s="2">
        <v>1</v>
      </c>
      <c r="H63" s="2" t="s">
        <v>34</v>
      </c>
      <c r="I63" s="2" t="s">
        <v>34</v>
      </c>
      <c r="J63" s="2" t="s">
        <v>34</v>
      </c>
    </row>
    <row r="64" spans="1:24" x14ac:dyDescent="0.25">
      <c r="A64" s="23">
        <v>5</v>
      </c>
      <c r="B64" s="2">
        <v>10</v>
      </c>
      <c r="D64" s="2" t="s">
        <v>34</v>
      </c>
      <c r="E64" s="2">
        <v>45</v>
      </c>
      <c r="F64" s="2">
        <v>2</v>
      </c>
      <c r="G64" s="25" t="s">
        <v>34</v>
      </c>
      <c r="H64" s="25">
        <v>2</v>
      </c>
      <c r="I64" s="25" t="s">
        <v>34</v>
      </c>
      <c r="J64" s="25" t="s">
        <v>34</v>
      </c>
    </row>
  </sheetData>
  <sortState xmlns:xlrd2="http://schemas.microsoft.com/office/spreadsheetml/2017/richdata2" ref="N7:X61">
    <sortCondition ref="N7:N6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6AD41-3CA5-47C1-AA83-6FF8EEF779CD}">
  <dimension ref="A1:Z50"/>
  <sheetViews>
    <sheetView workbookViewId="0">
      <pane ySplit="3" topLeftCell="A7" activePane="bottomLeft" state="frozen"/>
      <selection pane="bottomLeft" activeCell="AA18" sqref="AA18"/>
    </sheetView>
  </sheetViews>
  <sheetFormatPr defaultRowHeight="15" x14ac:dyDescent="0.25"/>
  <cols>
    <col min="1" max="1" width="7" style="12" customWidth="1"/>
    <col min="2" max="7" width="7.5703125" customWidth="1"/>
    <col min="8" max="8" width="9.28515625" customWidth="1"/>
    <col min="9" max="15" width="7.5703125" customWidth="1"/>
    <col min="16" max="16" width="8.5703125" customWidth="1"/>
    <col min="17" max="17" width="7.5703125" customWidth="1"/>
    <col min="18" max="21" width="7.5703125" style="12" customWidth="1"/>
    <col min="22" max="22" width="7.140625" customWidth="1"/>
    <col min="23" max="23" width="7.140625" style="13" customWidth="1"/>
    <col min="24" max="24" width="7.140625" style="22" customWidth="1"/>
    <col min="25" max="25" width="7.140625" style="13" customWidth="1"/>
  </cols>
  <sheetData>
    <row r="1" spans="1:26" x14ac:dyDescent="0.25">
      <c r="B1" s="21" t="s">
        <v>38</v>
      </c>
      <c r="E1" s="23"/>
      <c r="G1" s="23"/>
      <c r="H1" s="23"/>
      <c r="I1" s="23"/>
      <c r="K1" s="23"/>
      <c r="M1" s="23"/>
      <c r="O1" s="23"/>
      <c r="P1" s="1"/>
      <c r="Q1" s="23"/>
      <c r="R1" s="24"/>
    </row>
    <row r="2" spans="1:26" x14ac:dyDescent="0.25">
      <c r="A2" s="12" t="s">
        <v>83</v>
      </c>
      <c r="B2" s="1" t="s">
        <v>11</v>
      </c>
      <c r="D2" s="24" t="s">
        <v>12</v>
      </c>
      <c r="F2" s="1" t="s">
        <v>39</v>
      </c>
      <c r="H2" s="24" t="s">
        <v>14</v>
      </c>
      <c r="J2" s="1" t="s">
        <v>31</v>
      </c>
      <c r="L2" s="1" t="s">
        <v>17</v>
      </c>
      <c r="N2" s="1" t="s">
        <v>13</v>
      </c>
      <c r="P2" s="1" t="s">
        <v>182</v>
      </c>
      <c r="R2" s="1" t="s">
        <v>51</v>
      </c>
      <c r="S2" s="23"/>
      <c r="T2" s="23"/>
      <c r="U2" s="23"/>
      <c r="V2" s="3"/>
      <c r="W2" s="3" t="s">
        <v>172</v>
      </c>
      <c r="X2" s="3" t="s">
        <v>173</v>
      </c>
      <c r="Y2" s="25" t="s">
        <v>174</v>
      </c>
    </row>
    <row r="3" spans="1:26" x14ac:dyDescent="0.25">
      <c r="B3" s="23"/>
      <c r="C3" s="1" t="s">
        <v>29</v>
      </c>
      <c r="D3" s="23"/>
      <c r="E3" s="1" t="s">
        <v>10</v>
      </c>
      <c r="F3" s="23"/>
      <c r="G3" s="1" t="s">
        <v>40</v>
      </c>
      <c r="H3" s="23"/>
      <c r="I3" s="1" t="s">
        <v>15</v>
      </c>
      <c r="J3" s="23"/>
      <c r="K3" s="1" t="s">
        <v>32</v>
      </c>
      <c r="L3" s="23"/>
      <c r="M3" s="1" t="s">
        <v>28</v>
      </c>
      <c r="N3" s="24"/>
      <c r="O3" s="23" t="s">
        <v>46</v>
      </c>
      <c r="Q3" s="23" t="s">
        <v>18</v>
      </c>
      <c r="S3" s="23" t="s">
        <v>171</v>
      </c>
      <c r="T3" s="23"/>
      <c r="U3" s="3"/>
      <c r="V3" s="3"/>
      <c r="W3" s="3"/>
      <c r="X3" s="3"/>
      <c r="Y3" s="3"/>
    </row>
    <row r="4" spans="1:26" x14ac:dyDescent="0.25">
      <c r="A4" s="3">
        <v>1</v>
      </c>
      <c r="B4" s="3">
        <v>24</v>
      </c>
      <c r="C4" s="23">
        <v>0</v>
      </c>
      <c r="D4" s="23">
        <v>0</v>
      </c>
      <c r="E4" s="23">
        <v>51</v>
      </c>
      <c r="F4" s="23">
        <v>6</v>
      </c>
      <c r="G4" s="23">
        <v>44</v>
      </c>
      <c r="H4" s="40">
        <v>2</v>
      </c>
      <c r="I4" s="40">
        <v>22</v>
      </c>
      <c r="J4" s="26">
        <v>40</v>
      </c>
      <c r="K4" s="26">
        <v>9</v>
      </c>
      <c r="L4" s="27" t="s">
        <v>175</v>
      </c>
      <c r="M4" s="23"/>
      <c r="N4" s="12"/>
      <c r="O4" s="23"/>
      <c r="P4" s="23"/>
      <c r="Q4" s="23"/>
      <c r="R4" s="23"/>
      <c r="S4" s="23"/>
      <c r="T4" s="24"/>
      <c r="U4" s="24"/>
      <c r="V4" s="3">
        <f>SUM(B4:R4)</f>
        <v>198</v>
      </c>
      <c r="W4" s="3">
        <v>14</v>
      </c>
      <c r="X4" s="3">
        <f>V4+W4</f>
        <v>212</v>
      </c>
      <c r="Y4" s="2">
        <v>8</v>
      </c>
    </row>
    <row r="5" spans="1:26" x14ac:dyDescent="0.25">
      <c r="A5" s="3">
        <v>2</v>
      </c>
      <c r="B5" s="3">
        <v>7</v>
      </c>
      <c r="C5" s="3">
        <v>0</v>
      </c>
      <c r="D5" s="3">
        <v>3</v>
      </c>
      <c r="E5" s="3">
        <v>28</v>
      </c>
      <c r="F5" s="3">
        <v>43</v>
      </c>
      <c r="G5" s="3">
        <v>2</v>
      </c>
      <c r="H5" s="3">
        <v>2</v>
      </c>
      <c r="I5" s="3">
        <v>14</v>
      </c>
      <c r="J5" s="27" t="s">
        <v>175</v>
      </c>
      <c r="K5" s="26">
        <v>2</v>
      </c>
      <c r="L5" s="3">
        <v>7</v>
      </c>
      <c r="M5" s="3">
        <v>29</v>
      </c>
      <c r="N5" s="3"/>
      <c r="O5" s="3"/>
      <c r="P5" s="3"/>
      <c r="Q5" s="3"/>
      <c r="R5" s="3"/>
      <c r="S5" s="23"/>
      <c r="T5" s="23"/>
      <c r="U5" s="23"/>
      <c r="V5" s="3">
        <f t="shared" ref="V5:V10" si="0">SUM(B5:R5)</f>
        <v>137</v>
      </c>
      <c r="W5" s="3">
        <v>13</v>
      </c>
      <c r="X5" s="3">
        <f>V5+W5</f>
        <v>150</v>
      </c>
      <c r="Y5" s="2">
        <v>10</v>
      </c>
    </row>
    <row r="6" spans="1:26" x14ac:dyDescent="0.25">
      <c r="A6" s="3">
        <v>3</v>
      </c>
      <c r="B6" s="3"/>
      <c r="C6" s="3">
        <v>5</v>
      </c>
      <c r="D6" s="3">
        <v>16</v>
      </c>
      <c r="E6" s="3">
        <v>18</v>
      </c>
      <c r="F6" s="3"/>
      <c r="G6" s="3">
        <v>0</v>
      </c>
      <c r="H6" s="26">
        <v>17</v>
      </c>
      <c r="I6" s="3">
        <v>26</v>
      </c>
      <c r="K6" s="3">
        <v>3</v>
      </c>
      <c r="L6" s="3">
        <v>0</v>
      </c>
      <c r="M6" s="3">
        <v>3</v>
      </c>
      <c r="N6" s="3">
        <v>38</v>
      </c>
      <c r="O6" s="3">
        <v>8</v>
      </c>
      <c r="P6" s="3"/>
      <c r="Q6" s="3"/>
      <c r="R6" s="3"/>
      <c r="S6" s="23"/>
      <c r="T6" s="23"/>
      <c r="U6" s="23"/>
      <c r="V6" s="3">
        <f t="shared" si="0"/>
        <v>134</v>
      </c>
      <c r="W6" s="3">
        <v>9</v>
      </c>
      <c r="X6" s="3">
        <f t="shared" ref="X6:X7" si="1">V6+W6</f>
        <v>143</v>
      </c>
      <c r="Y6" s="2">
        <v>10</v>
      </c>
    </row>
    <row r="7" spans="1:26" x14ac:dyDescent="0.25">
      <c r="A7" s="19" t="s">
        <v>181</v>
      </c>
      <c r="B7" s="3"/>
      <c r="C7" s="3">
        <v>0</v>
      </c>
      <c r="D7" s="26">
        <v>100</v>
      </c>
      <c r="E7" s="3">
        <v>67</v>
      </c>
      <c r="F7" s="3"/>
      <c r="G7" s="3">
        <v>7</v>
      </c>
      <c r="H7" s="3"/>
      <c r="I7" s="26">
        <v>3</v>
      </c>
      <c r="K7" s="3"/>
      <c r="L7" s="3"/>
      <c r="M7" s="3">
        <v>2</v>
      </c>
      <c r="N7" s="3">
        <v>7</v>
      </c>
      <c r="O7" s="3">
        <v>0</v>
      </c>
      <c r="P7" s="3"/>
      <c r="Q7" s="3"/>
      <c r="R7" s="3"/>
      <c r="S7" s="23"/>
      <c r="T7" s="23"/>
      <c r="U7" s="23"/>
      <c r="V7" s="3">
        <f t="shared" si="0"/>
        <v>186</v>
      </c>
      <c r="W7" s="3">
        <v>1</v>
      </c>
      <c r="X7" s="3">
        <f t="shared" si="1"/>
        <v>187</v>
      </c>
      <c r="Y7" s="2">
        <v>6</v>
      </c>
    </row>
    <row r="8" spans="1:26" x14ac:dyDescent="0.25">
      <c r="A8" s="3">
        <v>4</v>
      </c>
      <c r="B8" s="3">
        <v>0</v>
      </c>
      <c r="C8" s="3"/>
      <c r="D8" s="3">
        <v>63</v>
      </c>
      <c r="E8" s="3">
        <v>15</v>
      </c>
      <c r="F8" s="3">
        <v>1</v>
      </c>
      <c r="G8" s="3">
        <v>24</v>
      </c>
      <c r="H8" s="3">
        <v>24</v>
      </c>
      <c r="I8" s="3">
        <v>21</v>
      </c>
      <c r="J8" s="3"/>
      <c r="K8" s="3">
        <v>1</v>
      </c>
      <c r="L8" s="26">
        <v>0</v>
      </c>
      <c r="M8" s="3">
        <v>13</v>
      </c>
      <c r="N8" s="3">
        <v>21</v>
      </c>
      <c r="O8" s="3"/>
      <c r="P8" s="3"/>
      <c r="Q8" s="3"/>
      <c r="R8" s="3"/>
      <c r="S8" s="23"/>
      <c r="T8" s="23"/>
      <c r="U8" s="23"/>
      <c r="V8" s="3">
        <f t="shared" si="0"/>
        <v>183</v>
      </c>
      <c r="W8" s="3">
        <v>17</v>
      </c>
      <c r="X8" s="3">
        <f t="shared" ref="X8" si="2">V8+W8</f>
        <v>200</v>
      </c>
      <c r="Y8" s="2">
        <v>10</v>
      </c>
    </row>
    <row r="9" spans="1:26" x14ac:dyDescent="0.25">
      <c r="A9" s="3">
        <v>5</v>
      </c>
      <c r="B9" s="3">
        <v>10</v>
      </c>
      <c r="C9" s="3"/>
      <c r="D9" s="3">
        <v>1</v>
      </c>
      <c r="E9" s="3">
        <v>2</v>
      </c>
      <c r="F9" s="3">
        <v>12</v>
      </c>
      <c r="G9" s="3">
        <v>28</v>
      </c>
      <c r="H9" s="3">
        <v>30</v>
      </c>
      <c r="I9" s="3">
        <v>36</v>
      </c>
      <c r="J9" s="3"/>
      <c r="K9" s="3">
        <v>19</v>
      </c>
      <c r="L9" s="26">
        <v>0</v>
      </c>
      <c r="M9" s="3">
        <v>2</v>
      </c>
      <c r="N9" s="3">
        <v>28</v>
      </c>
      <c r="O9" s="3"/>
      <c r="P9" s="3"/>
      <c r="Q9" s="3"/>
      <c r="R9" s="3"/>
      <c r="S9" s="23"/>
      <c r="T9" s="23"/>
      <c r="U9" s="23"/>
      <c r="V9" s="3">
        <f t="shared" si="0"/>
        <v>168</v>
      </c>
      <c r="W9" s="3">
        <v>14</v>
      </c>
      <c r="X9" s="3">
        <f t="shared" ref="X9" si="3">V9+W9</f>
        <v>182</v>
      </c>
      <c r="Y9" s="2">
        <v>10</v>
      </c>
    </row>
    <row r="10" spans="1:26" x14ac:dyDescent="0.25">
      <c r="A10" s="3">
        <v>6</v>
      </c>
      <c r="B10" s="3">
        <v>10</v>
      </c>
      <c r="C10" s="3"/>
      <c r="D10" s="3">
        <v>6</v>
      </c>
      <c r="E10" s="3">
        <v>12</v>
      </c>
      <c r="F10" s="3">
        <v>26</v>
      </c>
      <c r="G10" s="3">
        <v>27</v>
      </c>
      <c r="H10" s="26">
        <v>32</v>
      </c>
      <c r="I10" s="3">
        <v>11</v>
      </c>
      <c r="J10" s="3"/>
      <c r="K10" s="3">
        <v>10</v>
      </c>
      <c r="L10" s="26">
        <v>0</v>
      </c>
      <c r="M10" s="3">
        <v>36</v>
      </c>
      <c r="N10" s="3">
        <v>93</v>
      </c>
      <c r="O10" s="3"/>
      <c r="P10" s="3"/>
      <c r="Q10" s="3"/>
      <c r="R10" s="3"/>
      <c r="S10" s="23"/>
      <c r="T10" s="23"/>
      <c r="U10" s="23"/>
      <c r="V10" s="3">
        <f t="shared" si="0"/>
        <v>263</v>
      </c>
      <c r="W10" s="3">
        <v>11</v>
      </c>
      <c r="X10" s="3">
        <f t="shared" ref="X10" si="4">V10+W10</f>
        <v>274</v>
      </c>
      <c r="Y10" s="2">
        <v>9</v>
      </c>
    </row>
    <row r="11" spans="1:26" x14ac:dyDescent="0.25">
      <c r="A11" s="3">
        <v>7</v>
      </c>
      <c r="B11" s="3">
        <v>1</v>
      </c>
      <c r="C11" s="3"/>
      <c r="D11" s="3">
        <v>3</v>
      </c>
      <c r="E11" s="3">
        <v>4</v>
      </c>
      <c r="F11" s="3">
        <v>51</v>
      </c>
      <c r="G11" s="3">
        <v>8</v>
      </c>
      <c r="H11" s="3">
        <v>34</v>
      </c>
      <c r="I11" s="3"/>
      <c r="J11" s="3"/>
      <c r="K11" s="3">
        <v>16</v>
      </c>
      <c r="L11" s="3">
        <v>0</v>
      </c>
      <c r="M11" s="3"/>
      <c r="N11" s="3">
        <v>11</v>
      </c>
      <c r="O11" s="3"/>
      <c r="P11" s="3">
        <v>1</v>
      </c>
      <c r="Q11" s="26">
        <v>2</v>
      </c>
      <c r="S11" s="23"/>
      <c r="T11" s="23"/>
      <c r="U11" s="23"/>
      <c r="V11" s="3">
        <f>SUM(B11:R11)</f>
        <v>131</v>
      </c>
      <c r="W11" s="3">
        <v>25</v>
      </c>
      <c r="X11" s="3">
        <f t="shared" ref="X11" si="5">V11+W11</f>
        <v>156</v>
      </c>
      <c r="Y11" s="2">
        <v>10</v>
      </c>
    </row>
    <row r="12" spans="1:26" x14ac:dyDescent="0.25">
      <c r="A12" s="3">
        <v>8</v>
      </c>
      <c r="B12" s="3">
        <v>25</v>
      </c>
      <c r="C12" s="3"/>
      <c r="D12" s="3">
        <v>1</v>
      </c>
      <c r="E12" s="3">
        <v>62</v>
      </c>
      <c r="F12" s="3">
        <v>90</v>
      </c>
      <c r="G12" s="3">
        <v>17</v>
      </c>
      <c r="H12" s="26">
        <v>6</v>
      </c>
      <c r="J12" s="3"/>
      <c r="K12" s="3"/>
      <c r="L12" s="26">
        <v>3</v>
      </c>
      <c r="M12" s="3">
        <v>41</v>
      </c>
      <c r="N12" s="3">
        <v>3</v>
      </c>
      <c r="O12" s="3"/>
      <c r="P12" s="3">
        <v>16</v>
      </c>
      <c r="Q12" s="27" t="s">
        <v>175</v>
      </c>
      <c r="R12" s="3"/>
      <c r="S12" s="23"/>
      <c r="T12" s="23"/>
      <c r="U12" s="23"/>
      <c r="V12" s="3">
        <f>SUM(B12:R12)</f>
        <v>264</v>
      </c>
      <c r="W12" s="3">
        <v>15</v>
      </c>
      <c r="X12" s="3">
        <f t="shared" ref="X12" si="6">V12+W12</f>
        <v>279</v>
      </c>
      <c r="Y12" s="2">
        <v>8</v>
      </c>
    </row>
    <row r="13" spans="1:26" x14ac:dyDescent="0.25">
      <c r="A13" s="3" t="s">
        <v>179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R13" s="3"/>
      <c r="S13" s="23"/>
      <c r="T13" s="23"/>
      <c r="U13" s="23"/>
      <c r="V13" s="23"/>
      <c r="W13" s="23"/>
      <c r="X13" s="23"/>
      <c r="Y13" s="23"/>
      <c r="Z13" s="23"/>
    </row>
    <row r="14" spans="1:26" x14ac:dyDescent="0.25">
      <c r="A14" s="3">
        <v>10</v>
      </c>
      <c r="B14" s="3">
        <v>18</v>
      </c>
      <c r="C14" s="3"/>
      <c r="D14" s="3">
        <v>43</v>
      </c>
      <c r="E14" s="3">
        <v>14</v>
      </c>
      <c r="F14" s="3">
        <v>3</v>
      </c>
      <c r="G14" s="3">
        <v>5</v>
      </c>
      <c r="H14" s="3">
        <v>0</v>
      </c>
      <c r="I14" s="3"/>
      <c r="J14" s="3"/>
      <c r="K14" s="3"/>
      <c r="L14" s="3">
        <v>13</v>
      </c>
      <c r="M14" s="3">
        <v>29</v>
      </c>
      <c r="N14" s="3">
        <v>46</v>
      </c>
      <c r="O14" s="3"/>
      <c r="P14" s="3">
        <v>9</v>
      </c>
      <c r="Q14" s="3"/>
      <c r="R14" s="26">
        <v>1</v>
      </c>
      <c r="S14" s="23"/>
      <c r="T14" s="23"/>
      <c r="U14" s="23"/>
      <c r="V14" s="3">
        <f t="shared" ref="V14:V16" si="7">SUM(B14:U14)</f>
        <v>181</v>
      </c>
      <c r="W14" s="3">
        <v>16</v>
      </c>
      <c r="X14" s="3">
        <f t="shared" ref="X14" si="8">V14+W14</f>
        <v>197</v>
      </c>
      <c r="Y14" s="2">
        <v>10</v>
      </c>
    </row>
    <row r="15" spans="1:26" x14ac:dyDescent="0.25">
      <c r="A15" s="3">
        <v>11</v>
      </c>
      <c r="B15" s="3">
        <v>3</v>
      </c>
      <c r="C15" s="3"/>
      <c r="D15" s="3">
        <v>0</v>
      </c>
      <c r="E15" s="3">
        <v>24</v>
      </c>
      <c r="F15" s="3">
        <v>49</v>
      </c>
      <c r="G15" s="26">
        <v>72</v>
      </c>
      <c r="H15" s="3">
        <v>39</v>
      </c>
      <c r="I15" s="3"/>
      <c r="J15" s="3"/>
      <c r="K15" s="3">
        <v>2</v>
      </c>
      <c r="L15" s="3">
        <v>2</v>
      </c>
      <c r="M15" s="3">
        <v>27</v>
      </c>
      <c r="N15" s="3"/>
      <c r="O15" s="3"/>
      <c r="P15" s="3">
        <v>12</v>
      </c>
      <c r="Q15" s="3"/>
      <c r="R15" s="3">
        <v>1</v>
      </c>
      <c r="S15" s="23"/>
      <c r="T15" s="23"/>
      <c r="U15" s="23"/>
      <c r="V15" s="3">
        <f t="shared" si="7"/>
        <v>231</v>
      </c>
      <c r="W15" s="3">
        <v>11</v>
      </c>
      <c r="X15" s="3">
        <f t="shared" ref="X15" si="9">V15+W15</f>
        <v>242</v>
      </c>
      <c r="Y15" s="2">
        <v>10</v>
      </c>
    </row>
    <row r="16" spans="1:26" x14ac:dyDescent="0.25">
      <c r="A16" s="3">
        <v>12</v>
      </c>
      <c r="B16" s="3"/>
      <c r="C16" s="3"/>
      <c r="D16" s="26">
        <v>17</v>
      </c>
      <c r="E16" s="3">
        <v>41</v>
      </c>
      <c r="F16" s="3">
        <v>1</v>
      </c>
      <c r="G16" s="3">
        <v>3</v>
      </c>
      <c r="H16" s="3">
        <v>13</v>
      </c>
      <c r="I16" s="3">
        <v>2</v>
      </c>
      <c r="J16" s="3"/>
      <c r="K16" s="3">
        <v>2</v>
      </c>
      <c r="L16" s="3">
        <v>8</v>
      </c>
      <c r="M16" s="3">
        <v>18</v>
      </c>
      <c r="N16" s="3">
        <v>0</v>
      </c>
      <c r="O16" s="27" t="s">
        <v>175</v>
      </c>
      <c r="P16" s="3"/>
      <c r="Q16" s="3"/>
      <c r="R16" s="3"/>
      <c r="S16" s="23">
        <v>1</v>
      </c>
      <c r="T16" s="23"/>
      <c r="U16" s="23"/>
      <c r="V16" s="3">
        <f t="shared" si="7"/>
        <v>106</v>
      </c>
      <c r="W16" s="3">
        <v>5</v>
      </c>
      <c r="X16" s="3">
        <f t="shared" ref="X16" si="10">V16+W16</f>
        <v>111</v>
      </c>
      <c r="Y16" s="2">
        <v>10</v>
      </c>
    </row>
    <row r="17" spans="1:25" x14ac:dyDescent="0.25">
      <c r="A17" s="19" t="s">
        <v>325</v>
      </c>
      <c r="B17" s="3"/>
      <c r="C17" s="3"/>
      <c r="D17" s="3"/>
      <c r="E17" s="3">
        <v>97</v>
      </c>
      <c r="F17" s="26">
        <v>12</v>
      </c>
      <c r="G17" s="3"/>
      <c r="H17" s="3"/>
      <c r="I17" s="3"/>
      <c r="J17" s="3"/>
      <c r="K17" s="3"/>
      <c r="L17" s="3"/>
      <c r="M17" s="26">
        <v>49</v>
      </c>
      <c r="O17" s="3"/>
      <c r="P17" s="3"/>
      <c r="Q17" s="3"/>
      <c r="R17" s="3"/>
      <c r="S17" s="23"/>
      <c r="T17" s="23"/>
      <c r="U17" s="23"/>
      <c r="V17" s="3">
        <f t="shared" ref="V17" si="11">SUM(B17:U17)</f>
        <v>158</v>
      </c>
      <c r="W17" s="3"/>
      <c r="X17" s="3">
        <f t="shared" ref="X17" si="12">V17+W17</f>
        <v>158</v>
      </c>
      <c r="Y17" s="2">
        <v>1</v>
      </c>
    </row>
    <row r="18" spans="1:25" x14ac:dyDescent="0.25">
      <c r="A18" s="3">
        <v>13</v>
      </c>
      <c r="B18" s="3"/>
      <c r="C18" s="3"/>
      <c r="D18" s="3">
        <v>9</v>
      </c>
      <c r="E18" s="3">
        <v>21</v>
      </c>
      <c r="F18" s="3">
        <v>9</v>
      </c>
      <c r="G18" s="3">
        <v>7</v>
      </c>
      <c r="H18" s="3">
        <v>6</v>
      </c>
      <c r="I18" s="3">
        <v>4</v>
      </c>
      <c r="J18" s="3"/>
      <c r="K18" s="26">
        <v>0</v>
      </c>
      <c r="L18" s="3"/>
      <c r="M18" s="3">
        <v>63</v>
      </c>
      <c r="N18" s="3">
        <v>34</v>
      </c>
      <c r="O18" s="3">
        <v>0</v>
      </c>
      <c r="P18" s="3"/>
      <c r="Q18" s="3"/>
      <c r="R18" s="3"/>
      <c r="S18" s="26">
        <v>146</v>
      </c>
      <c r="T18" s="23"/>
      <c r="U18" s="23"/>
      <c r="V18" s="3">
        <f t="shared" ref="V18" si="13">SUM(B18:U18)</f>
        <v>299</v>
      </c>
      <c r="W18" s="3">
        <v>17</v>
      </c>
      <c r="X18" s="3">
        <f t="shared" ref="X18" si="14">V18+W18</f>
        <v>316</v>
      </c>
      <c r="Y18" s="2">
        <v>9</v>
      </c>
    </row>
    <row r="19" spans="1:2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26"/>
      <c r="N19" s="26"/>
      <c r="O19" s="26"/>
      <c r="P19" s="26"/>
      <c r="Q19" s="26"/>
      <c r="R19" s="26"/>
      <c r="S19" s="26"/>
      <c r="T19" s="26"/>
      <c r="U19" s="26"/>
      <c r="V19" s="28"/>
      <c r="W19" s="28"/>
      <c r="X19" s="28"/>
      <c r="Y19" s="28"/>
    </row>
    <row r="20" spans="1:25" x14ac:dyDescent="0.25">
      <c r="A20" s="3"/>
      <c r="B20" s="3">
        <f t="shared" ref="B20:T20" si="15">SUM(B4:B19)</f>
        <v>98</v>
      </c>
      <c r="C20" s="3">
        <f t="shared" si="15"/>
        <v>5</v>
      </c>
      <c r="D20" s="3">
        <f t="shared" si="15"/>
        <v>262</v>
      </c>
      <c r="E20" s="3">
        <f t="shared" si="15"/>
        <v>456</v>
      </c>
      <c r="F20" s="3">
        <f t="shared" si="15"/>
        <v>303</v>
      </c>
      <c r="G20" s="3">
        <f t="shared" si="15"/>
        <v>244</v>
      </c>
      <c r="H20" s="3">
        <f t="shared" si="15"/>
        <v>205</v>
      </c>
      <c r="I20" s="3">
        <f t="shared" si="15"/>
        <v>139</v>
      </c>
      <c r="J20" s="3">
        <f t="shared" si="15"/>
        <v>40</v>
      </c>
      <c r="K20" s="3">
        <f t="shared" si="15"/>
        <v>64</v>
      </c>
      <c r="L20" s="3">
        <f t="shared" si="15"/>
        <v>33</v>
      </c>
      <c r="M20" s="3">
        <f t="shared" si="15"/>
        <v>312</v>
      </c>
      <c r="N20" s="3">
        <f t="shared" si="15"/>
        <v>281</v>
      </c>
      <c r="O20" s="3">
        <f t="shared" si="15"/>
        <v>8</v>
      </c>
      <c r="P20" s="3">
        <f t="shared" si="15"/>
        <v>38</v>
      </c>
      <c r="Q20" s="3">
        <f t="shared" si="15"/>
        <v>2</v>
      </c>
      <c r="R20" s="3">
        <f t="shared" si="15"/>
        <v>2</v>
      </c>
      <c r="S20" s="3">
        <f t="shared" si="15"/>
        <v>147</v>
      </c>
      <c r="T20" s="3">
        <f t="shared" si="15"/>
        <v>0</v>
      </c>
      <c r="U20" s="3"/>
      <c r="V20" s="29">
        <f>SUM(V4:V19)</f>
        <v>2639</v>
      </c>
      <c r="W20" s="3">
        <f>SUM(W4:W18)</f>
        <v>168</v>
      </c>
      <c r="X20" s="3">
        <f>SUM(X4:X18)</f>
        <v>2807</v>
      </c>
      <c r="Y20" s="6">
        <f>SUM(Y4:Y18)</f>
        <v>121</v>
      </c>
    </row>
    <row r="21" spans="1:25" x14ac:dyDescent="0.25">
      <c r="A21" s="3"/>
      <c r="B21" s="1"/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3"/>
      <c r="S21" s="3"/>
      <c r="T21" s="3"/>
      <c r="U21" s="3"/>
      <c r="V21" s="1"/>
      <c r="W21" s="2"/>
      <c r="X21" s="2"/>
      <c r="Y21" s="2"/>
    </row>
    <row r="22" spans="1:2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3"/>
      <c r="S22" s="3"/>
      <c r="T22" s="3"/>
      <c r="U22" s="3"/>
      <c r="V22" s="1"/>
      <c r="W22" s="2"/>
      <c r="X22" s="2"/>
      <c r="Y22" s="2"/>
    </row>
    <row r="23" spans="1:25" x14ac:dyDescent="0.25">
      <c r="A23" s="1"/>
    </row>
    <row r="24" spans="1:25" x14ac:dyDescent="0.25">
      <c r="A24" s="1"/>
      <c r="C24" s="13"/>
      <c r="D24" s="30" t="s">
        <v>177</v>
      </c>
      <c r="E24" s="13"/>
      <c r="G24" s="13"/>
    </row>
    <row r="25" spans="1:25" x14ac:dyDescent="0.25">
      <c r="C25" s="31" t="s">
        <v>83</v>
      </c>
      <c r="D25" s="31">
        <v>1</v>
      </c>
      <c r="E25" s="31">
        <v>2</v>
      </c>
      <c r="F25" s="31">
        <v>3</v>
      </c>
      <c r="G25" s="31">
        <v>4</v>
      </c>
      <c r="H25" s="31">
        <v>5</v>
      </c>
      <c r="I25" s="31">
        <v>6</v>
      </c>
      <c r="J25" s="31">
        <v>7</v>
      </c>
      <c r="K25" s="31">
        <v>8</v>
      </c>
      <c r="L25" s="32">
        <v>10</v>
      </c>
      <c r="M25" s="32">
        <v>11</v>
      </c>
      <c r="N25" s="32">
        <v>12</v>
      </c>
      <c r="O25" s="31">
        <v>13</v>
      </c>
      <c r="Q25" s="1"/>
      <c r="R25" s="1"/>
      <c r="U25" s="1"/>
    </row>
    <row r="26" spans="1:25" x14ac:dyDescent="0.25">
      <c r="A26" s="1"/>
      <c r="C26" s="25" t="s">
        <v>11</v>
      </c>
      <c r="D26" s="24">
        <v>4</v>
      </c>
      <c r="E26" s="2"/>
      <c r="F26" s="2"/>
      <c r="G26" s="2"/>
      <c r="H26" s="2"/>
      <c r="I26" s="2">
        <v>1</v>
      </c>
      <c r="J26" s="2"/>
      <c r="K26" s="2">
        <v>2</v>
      </c>
      <c r="L26" s="2"/>
      <c r="M26" s="2">
        <v>1</v>
      </c>
      <c r="N26" s="2"/>
      <c r="O26" s="25"/>
      <c r="Q26" s="1">
        <f t="shared" ref="Q26:Q39" si="16">SUM(D26:O26)</f>
        <v>8</v>
      </c>
      <c r="R26" s="1"/>
      <c r="U26" s="1"/>
    </row>
    <row r="27" spans="1:25" x14ac:dyDescent="0.25">
      <c r="A27" s="1"/>
      <c r="C27" s="25" t="s">
        <v>10</v>
      </c>
      <c r="D27" s="24"/>
      <c r="E27" s="24">
        <v>1</v>
      </c>
      <c r="F27" s="2"/>
      <c r="G27" s="2">
        <v>2</v>
      </c>
      <c r="H27" s="2">
        <v>1</v>
      </c>
      <c r="I27" s="2">
        <v>1</v>
      </c>
      <c r="J27" s="2">
        <v>2</v>
      </c>
      <c r="K27" s="2">
        <v>3</v>
      </c>
      <c r="L27" s="2"/>
      <c r="M27" s="2">
        <v>3</v>
      </c>
      <c r="N27" s="2">
        <v>1</v>
      </c>
      <c r="O27" s="25"/>
      <c r="Q27" s="1">
        <f t="shared" si="16"/>
        <v>14</v>
      </c>
      <c r="R27" s="1"/>
      <c r="U27" s="1"/>
    </row>
    <row r="28" spans="1:25" x14ac:dyDescent="0.25">
      <c r="A28" s="1"/>
      <c r="C28" s="25" t="s">
        <v>29</v>
      </c>
      <c r="D28" s="24"/>
      <c r="E28" s="24">
        <v>1</v>
      </c>
      <c r="F28" s="2">
        <v>1</v>
      </c>
      <c r="G28" s="2"/>
      <c r="H28" s="2"/>
      <c r="I28" s="2"/>
      <c r="J28" s="2"/>
      <c r="K28" s="2"/>
      <c r="L28" s="2"/>
      <c r="M28" s="2"/>
      <c r="N28" s="2"/>
      <c r="O28" s="25"/>
      <c r="Q28" s="1">
        <f t="shared" si="16"/>
        <v>2</v>
      </c>
      <c r="R28" s="1"/>
      <c r="U28" s="1"/>
    </row>
    <row r="29" spans="1:25" x14ac:dyDescent="0.25">
      <c r="C29" s="25" t="s">
        <v>17</v>
      </c>
      <c r="D29" s="24"/>
      <c r="E29" s="24">
        <v>1</v>
      </c>
      <c r="F29" s="2"/>
      <c r="G29" s="2"/>
      <c r="H29" s="2"/>
      <c r="I29" s="2"/>
      <c r="J29" s="2"/>
      <c r="K29" s="2"/>
      <c r="L29" s="2"/>
      <c r="M29" s="2"/>
      <c r="N29" s="2">
        <v>1</v>
      </c>
      <c r="O29" s="25"/>
      <c r="Q29" s="1">
        <f t="shared" si="16"/>
        <v>2</v>
      </c>
      <c r="R29" s="1"/>
      <c r="U29" s="1"/>
    </row>
    <row r="30" spans="1:25" x14ac:dyDescent="0.25">
      <c r="C30" s="25" t="s">
        <v>12</v>
      </c>
      <c r="D30" s="24"/>
      <c r="E30" s="24">
        <v>1</v>
      </c>
      <c r="F30" s="2">
        <v>1</v>
      </c>
      <c r="G30" s="2">
        <v>1</v>
      </c>
      <c r="H30" s="2"/>
      <c r="I30" s="2"/>
      <c r="J30" s="2"/>
      <c r="K30" s="2"/>
      <c r="L30" s="2">
        <v>1</v>
      </c>
      <c r="M30" s="2"/>
      <c r="N30" s="2"/>
      <c r="O30" s="25"/>
      <c r="Q30" s="1">
        <f t="shared" si="16"/>
        <v>4</v>
      </c>
      <c r="R30" s="1"/>
      <c r="U30" s="1"/>
    </row>
    <row r="31" spans="1:25" x14ac:dyDescent="0.25">
      <c r="C31" s="25" t="s">
        <v>46</v>
      </c>
      <c r="D31" s="24"/>
      <c r="E31" s="24"/>
      <c r="F31" s="2">
        <v>2</v>
      </c>
      <c r="G31" s="2"/>
      <c r="H31" s="2"/>
      <c r="I31" s="2"/>
      <c r="J31" s="2"/>
      <c r="K31" s="2"/>
      <c r="L31" s="2"/>
      <c r="M31" s="2"/>
      <c r="N31" s="2"/>
      <c r="O31" s="25"/>
      <c r="Q31" s="1">
        <f t="shared" si="16"/>
        <v>2</v>
      </c>
      <c r="R31" s="1"/>
      <c r="U31" s="1"/>
    </row>
    <row r="32" spans="1:25" x14ac:dyDescent="0.25">
      <c r="C32" s="25" t="s">
        <v>15</v>
      </c>
      <c r="D32" s="24"/>
      <c r="E32" s="24"/>
      <c r="F32" s="2">
        <v>1</v>
      </c>
      <c r="G32" s="2"/>
      <c r="H32" s="2"/>
      <c r="I32" s="2"/>
      <c r="J32" s="2"/>
      <c r="K32" s="2"/>
      <c r="L32" s="2"/>
      <c r="M32" s="2"/>
      <c r="N32" s="2"/>
      <c r="O32" s="25"/>
      <c r="Q32" s="1">
        <f t="shared" si="16"/>
        <v>1</v>
      </c>
      <c r="R32" s="1"/>
      <c r="U32" s="1"/>
    </row>
    <row r="33" spans="3:23" x14ac:dyDescent="0.25">
      <c r="C33" s="25" t="s">
        <v>13</v>
      </c>
      <c r="D33" s="24"/>
      <c r="E33" s="24"/>
      <c r="F33" s="2"/>
      <c r="G33" s="2"/>
      <c r="H33" s="2"/>
      <c r="I33" s="2"/>
      <c r="J33" s="2"/>
      <c r="K33" s="2">
        <v>1</v>
      </c>
      <c r="L33" s="2"/>
      <c r="M33" s="2"/>
      <c r="N33" s="2"/>
      <c r="O33" s="25"/>
      <c r="Q33" s="1">
        <f t="shared" si="16"/>
        <v>1</v>
      </c>
      <c r="R33" s="1"/>
      <c r="U33" s="1"/>
    </row>
    <row r="34" spans="3:23" x14ac:dyDescent="0.25">
      <c r="C34" s="25" t="s">
        <v>14</v>
      </c>
      <c r="D34" s="24"/>
      <c r="E34" s="24"/>
      <c r="F34" s="2"/>
      <c r="G34" s="2">
        <v>1</v>
      </c>
      <c r="H34" s="2"/>
      <c r="I34" s="2"/>
      <c r="J34" s="2"/>
      <c r="K34" s="2"/>
      <c r="L34" s="2"/>
      <c r="M34" s="2">
        <v>1</v>
      </c>
      <c r="N34" s="2">
        <v>1</v>
      </c>
      <c r="O34" s="25"/>
      <c r="Q34" s="1">
        <f t="shared" si="16"/>
        <v>3</v>
      </c>
      <c r="R34" s="1"/>
      <c r="U34" s="1"/>
      <c r="W34"/>
    </row>
    <row r="35" spans="3:23" x14ac:dyDescent="0.25">
      <c r="C35" s="25" t="s">
        <v>40</v>
      </c>
      <c r="D35" s="24"/>
      <c r="E35" s="24"/>
      <c r="F35" s="2"/>
      <c r="G35" s="2">
        <v>1</v>
      </c>
      <c r="H35" s="2"/>
      <c r="I35" s="2">
        <v>1</v>
      </c>
      <c r="J35" s="2"/>
      <c r="K35" s="2"/>
      <c r="L35" s="2"/>
      <c r="M35" s="2"/>
      <c r="N35" s="2">
        <v>1</v>
      </c>
      <c r="O35" s="25"/>
      <c r="Q35" s="1">
        <f t="shared" si="16"/>
        <v>3</v>
      </c>
      <c r="R35" s="1"/>
      <c r="U35" s="1"/>
      <c r="W35"/>
    </row>
    <row r="36" spans="3:23" x14ac:dyDescent="0.25">
      <c r="C36" s="25" t="s">
        <v>32</v>
      </c>
      <c r="D36" s="24"/>
      <c r="E36" s="24"/>
      <c r="F36" s="2"/>
      <c r="G36" s="2"/>
      <c r="H36" s="2">
        <v>1</v>
      </c>
      <c r="I36" s="2">
        <v>1</v>
      </c>
      <c r="J36" s="2"/>
      <c r="K36" s="2"/>
      <c r="L36" s="2"/>
      <c r="M36" s="2">
        <v>1</v>
      </c>
      <c r="N36" s="2">
        <v>1</v>
      </c>
      <c r="O36" s="25"/>
      <c r="Q36" s="1">
        <f t="shared" si="16"/>
        <v>4</v>
      </c>
      <c r="R36" s="1"/>
      <c r="U36" s="1"/>
      <c r="W36"/>
    </row>
    <row r="37" spans="3:23" x14ac:dyDescent="0.25">
      <c r="C37" s="25" t="s">
        <v>39</v>
      </c>
      <c r="D37" s="24"/>
      <c r="E37" s="24"/>
      <c r="F37" s="2"/>
      <c r="G37" s="2"/>
      <c r="H37" s="2"/>
      <c r="I37" s="2"/>
      <c r="J37" s="2"/>
      <c r="K37" s="2"/>
      <c r="L37" s="2">
        <v>1</v>
      </c>
      <c r="N37" s="2"/>
      <c r="O37" s="25"/>
      <c r="Q37" s="1">
        <f t="shared" si="16"/>
        <v>1</v>
      </c>
      <c r="R37" s="1"/>
      <c r="U37" s="1"/>
      <c r="W37"/>
    </row>
    <row r="38" spans="3:23" x14ac:dyDescent="0.25">
      <c r="C38" s="25" t="s">
        <v>28</v>
      </c>
      <c r="D38" s="24"/>
      <c r="E38" s="24"/>
      <c r="F38" s="2"/>
      <c r="G38" s="2"/>
      <c r="H38" s="2"/>
      <c r="I38" s="2"/>
      <c r="J38" s="2"/>
      <c r="K38" s="2"/>
      <c r="L38" s="2"/>
      <c r="M38" s="2">
        <v>1</v>
      </c>
      <c r="N38" s="2"/>
      <c r="O38" s="25"/>
      <c r="Q38" s="1">
        <f t="shared" si="16"/>
        <v>1</v>
      </c>
      <c r="R38" s="1"/>
      <c r="U38" s="1"/>
      <c r="W38"/>
    </row>
    <row r="39" spans="3:23" x14ac:dyDescent="0.25">
      <c r="C39" s="25" t="s">
        <v>182</v>
      </c>
      <c r="D39" s="24"/>
      <c r="E39" s="24"/>
      <c r="F39" s="2"/>
      <c r="G39" s="2"/>
      <c r="H39" s="2"/>
      <c r="I39" s="2"/>
      <c r="J39" s="2"/>
      <c r="K39" s="2"/>
      <c r="L39" s="2"/>
      <c r="M39" s="2">
        <v>1</v>
      </c>
      <c r="N39" s="2"/>
      <c r="O39" s="25"/>
      <c r="Q39" s="1">
        <f t="shared" si="16"/>
        <v>1</v>
      </c>
      <c r="R39" s="1"/>
      <c r="U39" s="1"/>
      <c r="W39"/>
    </row>
    <row r="40" spans="3:23" x14ac:dyDescent="0.25">
      <c r="C40" s="25" t="s">
        <v>171</v>
      </c>
      <c r="D40" s="24"/>
      <c r="E40" s="24"/>
      <c r="F40" s="2"/>
      <c r="G40" s="2"/>
      <c r="H40" s="2"/>
      <c r="I40" s="2"/>
      <c r="J40" s="2"/>
      <c r="K40" s="2"/>
      <c r="L40" s="2"/>
      <c r="M40" s="2"/>
      <c r="N40" s="2">
        <v>1</v>
      </c>
      <c r="O40" s="25"/>
      <c r="Q40" s="1"/>
      <c r="R40" s="1"/>
      <c r="U40" s="1"/>
      <c r="W40"/>
    </row>
    <row r="41" spans="3:23" x14ac:dyDescent="0.25">
      <c r="C41" s="31"/>
      <c r="D41" s="31"/>
      <c r="E41" s="31"/>
      <c r="F41" s="31"/>
      <c r="G41" s="31"/>
      <c r="H41" s="31"/>
      <c r="I41" s="31"/>
      <c r="J41" s="31"/>
      <c r="K41" s="31"/>
      <c r="L41" s="32"/>
      <c r="M41" s="32"/>
      <c r="N41" s="32"/>
      <c r="O41" s="34"/>
      <c r="Q41" s="3"/>
      <c r="R41" s="1"/>
      <c r="U41" s="1"/>
      <c r="W41"/>
    </row>
    <row r="42" spans="3:23" x14ac:dyDescent="0.25">
      <c r="C42" s="2"/>
      <c r="D42" s="2">
        <f>SUM(D26:D41)</f>
        <v>4</v>
      </c>
      <c r="E42" s="2">
        <f t="shared" ref="E42:M42" si="17">SUM(E26:E41)</f>
        <v>4</v>
      </c>
      <c r="F42" s="2">
        <f t="shared" si="17"/>
        <v>5</v>
      </c>
      <c r="G42" s="2">
        <f t="shared" si="17"/>
        <v>5</v>
      </c>
      <c r="H42" s="2">
        <f t="shared" si="17"/>
        <v>2</v>
      </c>
      <c r="I42" s="2">
        <f t="shared" si="17"/>
        <v>4</v>
      </c>
      <c r="J42" s="2">
        <f t="shared" si="17"/>
        <v>2</v>
      </c>
      <c r="K42" s="2">
        <f t="shared" si="17"/>
        <v>6</v>
      </c>
      <c r="L42" s="2">
        <f t="shared" si="17"/>
        <v>2</v>
      </c>
      <c r="M42" s="2">
        <f t="shared" si="17"/>
        <v>8</v>
      </c>
      <c r="N42" s="2">
        <f>SUM(N26:N41)</f>
        <v>6</v>
      </c>
      <c r="O42" s="2">
        <f>SUM(O26:O41)</f>
        <v>0</v>
      </c>
      <c r="Q42" s="29"/>
      <c r="R42" s="6">
        <f>SUM(D42:O42)</f>
        <v>48</v>
      </c>
      <c r="U42" s="6"/>
      <c r="W42" s="35"/>
    </row>
    <row r="43" spans="3:23" x14ac:dyDescent="0.25">
      <c r="C43" s="2"/>
      <c r="D43" s="2"/>
      <c r="E43" s="2"/>
      <c r="F43" s="6"/>
      <c r="G43" s="1"/>
      <c r="H43" s="1"/>
      <c r="I43" s="1"/>
      <c r="J43" s="1"/>
      <c r="K43" s="2"/>
      <c r="L43" s="1"/>
      <c r="M43" s="1"/>
      <c r="N43" s="24"/>
      <c r="O43" s="25"/>
      <c r="Q43" s="3"/>
      <c r="R43" s="1"/>
      <c r="U43" s="1"/>
      <c r="W43"/>
    </row>
    <row r="44" spans="3:23" x14ac:dyDescent="0.25">
      <c r="C44" s="1"/>
      <c r="D44" s="29" t="s">
        <v>178</v>
      </c>
      <c r="E44" s="1"/>
      <c r="F44" s="1"/>
      <c r="G44" s="1"/>
      <c r="H44" s="1"/>
      <c r="I44" s="1"/>
      <c r="J44" s="1"/>
      <c r="K44" s="2"/>
      <c r="L44" s="1"/>
      <c r="M44" s="1"/>
      <c r="N44" s="1"/>
      <c r="O44" s="24"/>
      <c r="P44" s="25"/>
      <c r="Q44" s="3"/>
      <c r="R44" s="1"/>
      <c r="U44" s="1"/>
      <c r="W44"/>
    </row>
    <row r="45" spans="3:23" x14ac:dyDescent="0.25">
      <c r="C45" s="31" t="s">
        <v>83</v>
      </c>
      <c r="D45" s="31">
        <v>1</v>
      </c>
      <c r="E45" s="31">
        <v>2</v>
      </c>
      <c r="F45" s="31">
        <v>3</v>
      </c>
      <c r="G45" s="31">
        <v>4</v>
      </c>
      <c r="H45" s="31">
        <v>5</v>
      </c>
      <c r="I45" s="31">
        <v>6</v>
      </c>
      <c r="J45" s="32">
        <v>8</v>
      </c>
      <c r="K45" s="32">
        <v>9</v>
      </c>
      <c r="L45" s="33" t="s">
        <v>176</v>
      </c>
      <c r="M45" s="32">
        <v>10</v>
      </c>
      <c r="N45" s="32">
        <v>11</v>
      </c>
      <c r="O45" s="32">
        <v>12</v>
      </c>
      <c r="P45" s="31">
        <v>13</v>
      </c>
      <c r="Q45" s="3"/>
      <c r="R45" s="1"/>
      <c r="U45" s="1"/>
      <c r="W45"/>
    </row>
    <row r="46" spans="3:23" x14ac:dyDescent="0.25">
      <c r="C46" s="24" t="s">
        <v>10</v>
      </c>
      <c r="D46" s="1"/>
      <c r="E46" s="1">
        <v>1</v>
      </c>
      <c r="F46" s="1"/>
      <c r="G46" s="1">
        <v>2</v>
      </c>
      <c r="H46" s="1"/>
      <c r="I46" s="1"/>
      <c r="J46" s="1">
        <v>1</v>
      </c>
      <c r="K46" s="1"/>
      <c r="L46" s="1"/>
      <c r="M46" s="1"/>
      <c r="N46" s="6"/>
      <c r="O46" s="24"/>
      <c r="P46" s="25"/>
      <c r="Q46" s="29"/>
      <c r="R46" s="6">
        <f>SUM(D46:P46)</f>
        <v>4</v>
      </c>
      <c r="U46" s="6"/>
      <c r="W46" s="35"/>
    </row>
    <row r="47" spans="3:23" x14ac:dyDescent="0.2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4"/>
      <c r="P47" s="25"/>
      <c r="Q47" s="3"/>
      <c r="R47" s="1"/>
      <c r="U47" s="1"/>
      <c r="W47"/>
    </row>
    <row r="48" spans="3:23" x14ac:dyDescent="0.2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6"/>
      <c r="O48" s="24"/>
      <c r="P48" s="23"/>
      <c r="Q48" s="6">
        <f>SUM(Q26:Q47)</f>
        <v>47</v>
      </c>
      <c r="R48" s="1"/>
      <c r="U48" s="1"/>
      <c r="W48"/>
    </row>
    <row r="49" spans="3:20" x14ac:dyDescent="0.25">
      <c r="C49" s="22"/>
      <c r="S49" s="23"/>
      <c r="T49" s="23"/>
    </row>
    <row r="50" spans="3:20" x14ac:dyDescent="0.25">
      <c r="C50" s="22"/>
    </row>
  </sheetData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D7547-85D8-4616-9666-8FA370C5D372}">
  <dimension ref="A1:R51"/>
  <sheetViews>
    <sheetView topLeftCell="A21" zoomScaleNormal="100" workbookViewId="0">
      <selection activeCell="A27" sqref="A27:A28"/>
    </sheetView>
  </sheetViews>
  <sheetFormatPr defaultRowHeight="15" x14ac:dyDescent="0.25"/>
  <cols>
    <col min="1" max="1" width="15" style="1" customWidth="1"/>
    <col min="2" max="2" width="5.42578125" style="2" customWidth="1"/>
    <col min="3" max="3" width="4.28515625" style="2" customWidth="1"/>
    <col min="4" max="4" width="4.5703125" style="2" customWidth="1"/>
    <col min="5" max="5" width="5.85546875" style="2" customWidth="1"/>
    <col min="6" max="6" width="6.5703125" style="2" customWidth="1"/>
    <col min="7" max="7" width="2.28515625" style="3" customWidth="1"/>
    <col min="8" max="8" width="6.7109375" style="2" customWidth="1"/>
    <col min="9" max="9" width="8.42578125" style="2" customWidth="1"/>
    <col min="10" max="11" width="4.7109375" style="2" customWidth="1"/>
    <col min="12" max="15" width="4.28515625" style="2" customWidth="1"/>
  </cols>
  <sheetData>
    <row r="1" spans="1:18" x14ac:dyDescent="0.25">
      <c r="B1" s="7" t="s">
        <v>114</v>
      </c>
    </row>
    <row r="2" spans="1:18" x14ac:dyDescent="0.25">
      <c r="B2" s="2" t="s">
        <v>1</v>
      </c>
      <c r="D2" s="2" t="s">
        <v>2</v>
      </c>
      <c r="E2" s="2" t="s">
        <v>3</v>
      </c>
      <c r="F2" s="2" t="s">
        <v>4</v>
      </c>
      <c r="H2" s="2" t="s">
        <v>5</v>
      </c>
      <c r="I2" s="2" t="s">
        <v>6</v>
      </c>
      <c r="J2" s="2">
        <v>100</v>
      </c>
      <c r="K2" s="2">
        <v>50</v>
      </c>
      <c r="L2" s="2" t="s">
        <v>7</v>
      </c>
      <c r="M2" s="2" t="s">
        <v>8</v>
      </c>
      <c r="N2" s="3" t="s">
        <v>9</v>
      </c>
    </row>
    <row r="4" spans="1:18" x14ac:dyDescent="0.25">
      <c r="A4" s="1" t="s">
        <v>142</v>
      </c>
      <c r="B4" s="2">
        <v>9</v>
      </c>
      <c r="D4" s="2">
        <v>10</v>
      </c>
      <c r="E4" s="2">
        <v>2</v>
      </c>
      <c r="F4" s="2">
        <v>53</v>
      </c>
      <c r="G4" s="3" t="s">
        <v>33</v>
      </c>
      <c r="H4" s="2">
        <v>161</v>
      </c>
      <c r="I4" s="4">
        <f>H4/(D4-E4)</f>
        <v>20.125</v>
      </c>
      <c r="J4" s="2" t="s">
        <v>34</v>
      </c>
      <c r="K4" s="2">
        <v>1</v>
      </c>
      <c r="L4" s="2">
        <v>1</v>
      </c>
      <c r="M4" s="2" t="s">
        <v>34</v>
      </c>
      <c r="N4" s="2" t="s">
        <v>34</v>
      </c>
    </row>
    <row r="5" spans="1:18" x14ac:dyDescent="0.25">
      <c r="A5" s="1" t="s">
        <v>143</v>
      </c>
      <c r="B5" s="2">
        <v>9</v>
      </c>
      <c r="D5" s="2">
        <v>11</v>
      </c>
      <c r="E5" s="2">
        <v>2</v>
      </c>
      <c r="F5" s="2">
        <v>52</v>
      </c>
      <c r="H5" s="2">
        <v>170</v>
      </c>
      <c r="I5" s="4">
        <f>H5/(D5-E5)</f>
        <v>18.888888888888889</v>
      </c>
      <c r="J5" s="2" t="s">
        <v>34</v>
      </c>
      <c r="K5" s="2">
        <v>1</v>
      </c>
      <c r="L5" s="2">
        <v>2</v>
      </c>
      <c r="M5" s="2" t="s">
        <v>34</v>
      </c>
      <c r="N5" s="2" t="s">
        <v>34</v>
      </c>
    </row>
    <row r="6" spans="1:18" x14ac:dyDescent="0.25">
      <c r="A6" s="1" t="s">
        <v>140</v>
      </c>
      <c r="B6" s="2">
        <v>9</v>
      </c>
      <c r="D6" s="2">
        <v>12</v>
      </c>
      <c r="E6" s="2" t="s">
        <v>34</v>
      </c>
      <c r="F6" s="2">
        <v>50</v>
      </c>
      <c r="H6" s="2">
        <v>221</v>
      </c>
      <c r="I6" s="4">
        <v>18.420000000000002</v>
      </c>
      <c r="J6" s="2" t="s">
        <v>34</v>
      </c>
      <c r="K6" s="2">
        <v>1</v>
      </c>
      <c r="L6" s="2">
        <v>3</v>
      </c>
      <c r="M6" s="2" t="s">
        <v>34</v>
      </c>
      <c r="N6" s="2">
        <v>1</v>
      </c>
    </row>
    <row r="7" spans="1:18" x14ac:dyDescent="0.25">
      <c r="A7" s="1" t="s">
        <v>137</v>
      </c>
      <c r="B7" s="2">
        <v>6</v>
      </c>
      <c r="D7" s="2">
        <v>7</v>
      </c>
      <c r="E7" s="2">
        <v>1</v>
      </c>
      <c r="F7" s="2">
        <v>34</v>
      </c>
      <c r="H7" s="2">
        <v>103</v>
      </c>
      <c r="I7" s="4">
        <f>H7/(D7-E7)</f>
        <v>17.166666666666668</v>
      </c>
      <c r="J7" s="2" t="s">
        <v>34</v>
      </c>
      <c r="K7" s="2" t="s">
        <v>34</v>
      </c>
      <c r="L7" s="2">
        <v>5</v>
      </c>
      <c r="M7" s="2" t="s">
        <v>34</v>
      </c>
      <c r="N7" s="2" t="s">
        <v>34</v>
      </c>
    </row>
    <row r="8" spans="1:18" x14ac:dyDescent="0.25">
      <c r="A8" s="1" t="s">
        <v>139</v>
      </c>
      <c r="B8" s="2">
        <v>9</v>
      </c>
      <c r="D8" s="2">
        <v>11</v>
      </c>
      <c r="E8" s="2">
        <v>1</v>
      </c>
      <c r="F8" s="2">
        <v>50</v>
      </c>
      <c r="G8" s="3" t="s">
        <v>33</v>
      </c>
      <c r="H8" s="2">
        <v>167</v>
      </c>
      <c r="I8" s="4">
        <f>H8/(D8-E8)</f>
        <v>16.7</v>
      </c>
      <c r="J8" s="2" t="s">
        <v>34</v>
      </c>
      <c r="K8" s="2">
        <v>1</v>
      </c>
      <c r="L8" s="2">
        <v>2</v>
      </c>
      <c r="M8" s="2" t="s">
        <v>34</v>
      </c>
      <c r="N8" s="2">
        <v>1</v>
      </c>
    </row>
    <row r="9" spans="1:18" x14ac:dyDescent="0.25">
      <c r="A9" s="1" t="s">
        <v>144</v>
      </c>
      <c r="B9" s="2">
        <v>9</v>
      </c>
      <c r="D9" s="2">
        <v>10</v>
      </c>
      <c r="E9" s="2">
        <v>1</v>
      </c>
      <c r="F9" s="2">
        <v>27</v>
      </c>
      <c r="H9" s="2">
        <v>92</v>
      </c>
      <c r="I9" s="4">
        <f>H9/(D9-E9)</f>
        <v>10.222222222222221</v>
      </c>
      <c r="J9" s="2" t="s">
        <v>34</v>
      </c>
      <c r="K9" s="2" t="s">
        <v>34</v>
      </c>
      <c r="L9" s="2">
        <v>2</v>
      </c>
      <c r="M9" s="2" t="s">
        <v>34</v>
      </c>
      <c r="N9" s="2">
        <v>1</v>
      </c>
    </row>
    <row r="10" spans="1:18" x14ac:dyDescent="0.25">
      <c r="A10" s="1" t="s">
        <v>255</v>
      </c>
      <c r="B10" s="2">
        <v>6</v>
      </c>
      <c r="D10" s="2">
        <v>8</v>
      </c>
      <c r="E10" s="2">
        <v>1</v>
      </c>
      <c r="F10" s="2">
        <v>16</v>
      </c>
      <c r="G10" s="3" t="s">
        <v>33</v>
      </c>
      <c r="H10" s="2">
        <v>58</v>
      </c>
      <c r="I10" s="4">
        <f>H10/(D10-E10)</f>
        <v>8.2857142857142865</v>
      </c>
      <c r="J10" s="2" t="s">
        <v>34</v>
      </c>
      <c r="K10" s="2" t="s">
        <v>34</v>
      </c>
      <c r="L10" s="2" t="s">
        <v>34</v>
      </c>
      <c r="M10" s="2" t="s">
        <v>34</v>
      </c>
      <c r="N10" s="2">
        <v>2</v>
      </c>
    </row>
    <row r="11" spans="1:18" x14ac:dyDescent="0.25">
      <c r="A11" s="1" t="s">
        <v>138</v>
      </c>
      <c r="B11" s="2">
        <v>9</v>
      </c>
      <c r="D11" s="2">
        <v>9</v>
      </c>
      <c r="E11" s="2">
        <v>3</v>
      </c>
      <c r="F11" s="2">
        <v>14</v>
      </c>
      <c r="G11" s="3" t="s">
        <v>33</v>
      </c>
      <c r="H11" s="2">
        <v>34</v>
      </c>
      <c r="I11" s="4">
        <f>H11/(D11-E11)</f>
        <v>5.666666666666667</v>
      </c>
      <c r="J11" s="2" t="s">
        <v>34</v>
      </c>
      <c r="K11" s="2" t="s">
        <v>34</v>
      </c>
      <c r="L11" s="2">
        <v>2</v>
      </c>
      <c r="M11" s="2" t="s">
        <v>34</v>
      </c>
      <c r="N11" s="2">
        <v>2</v>
      </c>
    </row>
    <row r="12" spans="1:18" x14ac:dyDescent="0.25">
      <c r="A12" s="1" t="s">
        <v>136</v>
      </c>
      <c r="B12" s="2">
        <v>9</v>
      </c>
      <c r="D12" s="2">
        <v>10</v>
      </c>
      <c r="E12" s="2" t="s">
        <v>34</v>
      </c>
      <c r="F12" s="2">
        <v>20</v>
      </c>
      <c r="H12" s="2">
        <v>54</v>
      </c>
      <c r="I12" s="4">
        <v>5.4</v>
      </c>
      <c r="J12" s="2" t="s">
        <v>34</v>
      </c>
      <c r="K12" s="2" t="s">
        <v>34</v>
      </c>
      <c r="L12" s="2">
        <v>2</v>
      </c>
      <c r="M12" s="2" t="s">
        <v>34</v>
      </c>
      <c r="N12" s="2">
        <v>1</v>
      </c>
    </row>
    <row r="13" spans="1:18" x14ac:dyDescent="0.25">
      <c r="A13" s="1" t="s">
        <v>148</v>
      </c>
      <c r="B13" s="2">
        <v>6</v>
      </c>
      <c r="D13" s="2">
        <v>7</v>
      </c>
      <c r="E13" s="2">
        <v>1</v>
      </c>
      <c r="F13" s="2">
        <v>10</v>
      </c>
      <c r="H13" s="2">
        <v>30</v>
      </c>
      <c r="I13" s="4">
        <f>H13/(D13-E13)</f>
        <v>5</v>
      </c>
      <c r="J13" s="2" t="s">
        <v>34</v>
      </c>
      <c r="K13" s="2" t="s">
        <v>34</v>
      </c>
      <c r="L13" s="2">
        <v>3</v>
      </c>
      <c r="M13" s="2" t="s">
        <v>34</v>
      </c>
      <c r="N13" s="2">
        <v>2</v>
      </c>
      <c r="Q13" s="12"/>
      <c r="R13" s="1"/>
    </row>
    <row r="14" spans="1:18" x14ac:dyDescent="0.25">
      <c r="A14" s="1" t="s">
        <v>146</v>
      </c>
      <c r="B14" s="2">
        <v>3</v>
      </c>
      <c r="D14" s="2">
        <v>1</v>
      </c>
      <c r="E14" s="2" t="s">
        <v>34</v>
      </c>
      <c r="F14" s="2">
        <v>4</v>
      </c>
      <c r="H14" s="2">
        <v>4</v>
      </c>
      <c r="I14" s="4">
        <v>4</v>
      </c>
      <c r="J14" s="2" t="s">
        <v>34</v>
      </c>
      <c r="K14" s="2" t="s">
        <v>34</v>
      </c>
      <c r="L14" s="2">
        <v>1</v>
      </c>
      <c r="M14" s="2" t="s">
        <v>34</v>
      </c>
      <c r="N14" s="2" t="s">
        <v>34</v>
      </c>
    </row>
    <row r="15" spans="1:18" x14ac:dyDescent="0.25">
      <c r="A15" s="1" t="s">
        <v>59</v>
      </c>
      <c r="B15" s="2">
        <v>1</v>
      </c>
      <c r="D15" s="2">
        <v>1</v>
      </c>
      <c r="E15" s="2" t="s">
        <v>34</v>
      </c>
      <c r="F15" s="2">
        <v>4</v>
      </c>
      <c r="H15" s="2">
        <v>4</v>
      </c>
      <c r="I15" s="4">
        <v>4</v>
      </c>
      <c r="J15" s="2" t="s">
        <v>34</v>
      </c>
      <c r="K15" s="2" t="s">
        <v>34</v>
      </c>
      <c r="L15" s="2" t="s">
        <v>34</v>
      </c>
      <c r="M15" s="2" t="s">
        <v>34</v>
      </c>
      <c r="N15" s="2" t="s">
        <v>34</v>
      </c>
    </row>
    <row r="16" spans="1:18" x14ac:dyDescent="0.25">
      <c r="A16" s="1" t="s">
        <v>150</v>
      </c>
      <c r="B16" s="2">
        <v>8</v>
      </c>
      <c r="D16" s="2">
        <v>5</v>
      </c>
      <c r="E16" s="2">
        <v>2</v>
      </c>
      <c r="F16" s="2">
        <v>5</v>
      </c>
      <c r="H16" s="2">
        <v>7</v>
      </c>
      <c r="I16" s="4">
        <f>H16/(D16-E16)</f>
        <v>2.3333333333333335</v>
      </c>
      <c r="J16" s="2" t="s">
        <v>34</v>
      </c>
      <c r="K16" s="2" t="s">
        <v>34</v>
      </c>
      <c r="L16" s="2" t="s">
        <v>34</v>
      </c>
      <c r="M16" s="2" t="s">
        <v>34</v>
      </c>
      <c r="N16" s="2">
        <v>2</v>
      </c>
    </row>
    <row r="17" spans="1:15" x14ac:dyDescent="0.25">
      <c r="A17" s="1" t="s">
        <v>145</v>
      </c>
      <c r="B17" s="2">
        <v>1</v>
      </c>
      <c r="D17" s="2">
        <v>1</v>
      </c>
      <c r="E17" s="2" t="s">
        <v>34</v>
      </c>
      <c r="F17" s="2">
        <v>2</v>
      </c>
      <c r="H17" s="2">
        <v>2</v>
      </c>
      <c r="I17" s="4">
        <v>2</v>
      </c>
      <c r="J17" s="2" t="s">
        <v>34</v>
      </c>
      <c r="K17" s="2" t="s">
        <v>34</v>
      </c>
      <c r="L17" s="2" t="s">
        <v>34</v>
      </c>
      <c r="M17" s="2" t="s">
        <v>34</v>
      </c>
      <c r="N17" s="2" t="s">
        <v>34</v>
      </c>
    </row>
    <row r="18" spans="1:15" x14ac:dyDescent="0.25">
      <c r="A18" s="1" t="s">
        <v>130</v>
      </c>
      <c r="B18" s="2">
        <v>2</v>
      </c>
      <c r="D18" s="2">
        <v>2</v>
      </c>
      <c r="E18" s="2" t="s">
        <v>34</v>
      </c>
      <c r="F18" s="2">
        <v>3</v>
      </c>
      <c r="H18" s="2">
        <v>3</v>
      </c>
      <c r="I18" s="4">
        <v>1.5</v>
      </c>
      <c r="J18" s="2" t="s">
        <v>34</v>
      </c>
      <c r="K18" s="2" t="s">
        <v>34</v>
      </c>
      <c r="L18" s="2" t="s">
        <v>34</v>
      </c>
      <c r="M18" s="2" t="s">
        <v>34</v>
      </c>
      <c r="N18" s="2">
        <v>1</v>
      </c>
    </row>
    <row r="19" spans="1:15" x14ac:dyDescent="0.25">
      <c r="A19" s="1" t="s">
        <v>353</v>
      </c>
      <c r="B19" s="2">
        <v>2</v>
      </c>
      <c r="D19" s="2">
        <v>2</v>
      </c>
      <c r="E19" s="2" t="s">
        <v>34</v>
      </c>
      <c r="F19" s="2">
        <v>1</v>
      </c>
      <c r="H19" s="2">
        <v>1</v>
      </c>
      <c r="I19" s="4">
        <v>0.5</v>
      </c>
      <c r="J19" s="2" t="s">
        <v>34</v>
      </c>
      <c r="K19" s="2" t="s">
        <v>34</v>
      </c>
      <c r="L19" s="2" t="s">
        <v>34</v>
      </c>
      <c r="M19" s="2" t="s">
        <v>34</v>
      </c>
      <c r="N19" s="2">
        <v>1</v>
      </c>
    </row>
    <row r="20" spans="1:15" x14ac:dyDescent="0.25">
      <c r="A20" s="1" t="s">
        <v>183</v>
      </c>
      <c r="B20" s="2">
        <v>1</v>
      </c>
      <c r="D20" s="2">
        <v>1</v>
      </c>
      <c r="E20" s="2" t="s">
        <v>34</v>
      </c>
      <c r="F20" s="2" t="s">
        <v>34</v>
      </c>
      <c r="H20" s="2" t="s">
        <v>34</v>
      </c>
      <c r="I20" s="4" t="s">
        <v>34</v>
      </c>
      <c r="J20" s="2" t="s">
        <v>34</v>
      </c>
      <c r="K20" s="2" t="s">
        <v>34</v>
      </c>
      <c r="L20" s="2" t="s">
        <v>34</v>
      </c>
      <c r="M20" s="2" t="s">
        <v>34</v>
      </c>
      <c r="N20" s="2">
        <v>1</v>
      </c>
    </row>
    <row r="21" spans="1:15" x14ac:dyDescent="0.25">
      <c r="A21" s="1" t="s">
        <v>151</v>
      </c>
      <c r="B21" s="2">
        <v>1</v>
      </c>
      <c r="D21" s="2" t="s">
        <v>34</v>
      </c>
      <c r="E21" s="2" t="s">
        <v>34</v>
      </c>
      <c r="F21" s="2" t="s">
        <v>34</v>
      </c>
      <c r="H21" s="2" t="s">
        <v>34</v>
      </c>
      <c r="I21" s="4" t="s">
        <v>34</v>
      </c>
      <c r="J21" s="2" t="s">
        <v>34</v>
      </c>
      <c r="K21" s="2" t="s">
        <v>34</v>
      </c>
      <c r="L21" s="2" t="s">
        <v>34</v>
      </c>
      <c r="M21" s="2" t="s">
        <v>34</v>
      </c>
      <c r="N21" s="2" t="s">
        <v>34</v>
      </c>
    </row>
    <row r="23" spans="1:15" x14ac:dyDescent="0.25">
      <c r="B23" s="5">
        <f>SUM(B4:B22)</f>
        <v>100</v>
      </c>
      <c r="C23" s="5"/>
      <c r="D23" s="5">
        <f>SUM(D4:D22)</f>
        <v>108</v>
      </c>
      <c r="E23" s="5">
        <f>SUM(E4:E22)</f>
        <v>14</v>
      </c>
      <c r="F23" s="5"/>
      <c r="G23" s="5"/>
      <c r="H23" s="5"/>
      <c r="I23" s="5"/>
      <c r="J23" s="5"/>
      <c r="K23" s="5">
        <f>SUM(K4:K22)</f>
        <v>4</v>
      </c>
      <c r="L23" s="5">
        <f>SUM(L4:L22)</f>
        <v>23</v>
      </c>
      <c r="M23" s="5"/>
      <c r="N23" s="5">
        <f>SUM(N4:N22)</f>
        <v>15</v>
      </c>
    </row>
    <row r="24" spans="1:15" x14ac:dyDescent="0.25">
      <c r="D24" s="37">
        <f>D23-E23</f>
        <v>94</v>
      </c>
      <c r="E24" s="37"/>
      <c r="F24" s="37"/>
      <c r="G24" s="43"/>
      <c r="H24" s="37">
        <f>SUM(H4:H23)</f>
        <v>1111</v>
      </c>
    </row>
    <row r="25" spans="1:15" x14ac:dyDescent="0.25">
      <c r="D25" s="6"/>
      <c r="H25" s="6"/>
    </row>
    <row r="26" spans="1:15" x14ac:dyDescent="0.25">
      <c r="A26" s="14" t="s">
        <v>368</v>
      </c>
      <c r="D26" s="6"/>
      <c r="H26" s="6"/>
    </row>
    <row r="27" spans="1:15" x14ac:dyDescent="0.25">
      <c r="A27" s="14" t="s">
        <v>370</v>
      </c>
      <c r="D27" s="6"/>
      <c r="H27" s="6"/>
    </row>
    <row r="28" spans="1:15" x14ac:dyDescent="0.25">
      <c r="A28" s="14" t="s">
        <v>369</v>
      </c>
      <c r="D28" s="6"/>
      <c r="H28" s="6"/>
    </row>
    <row r="29" spans="1:15" x14ac:dyDescent="0.25">
      <c r="D29" s="6"/>
      <c r="H29" s="6"/>
    </row>
    <row r="30" spans="1:15" x14ac:dyDescent="0.25">
      <c r="B30" s="2" t="s">
        <v>19</v>
      </c>
      <c r="C30" s="2" t="s">
        <v>20</v>
      </c>
      <c r="D30" s="2" t="s">
        <v>21</v>
      </c>
      <c r="E30" s="2" t="s">
        <v>22</v>
      </c>
      <c r="F30" s="2" t="s">
        <v>23</v>
      </c>
      <c r="H30" s="2" t="s">
        <v>6</v>
      </c>
      <c r="I30" s="2" t="s">
        <v>24</v>
      </c>
      <c r="J30" s="2" t="s">
        <v>25</v>
      </c>
      <c r="K30" s="2" t="s">
        <v>26</v>
      </c>
      <c r="L30" s="2" t="s">
        <v>20</v>
      </c>
      <c r="M30" s="2" t="s">
        <v>7</v>
      </c>
      <c r="N30" s="2" t="s">
        <v>27</v>
      </c>
      <c r="O30" s="2" t="s">
        <v>8</v>
      </c>
    </row>
    <row r="32" spans="1:15" x14ac:dyDescent="0.25">
      <c r="A32" s="1" t="s">
        <v>139</v>
      </c>
      <c r="B32" s="2">
        <v>31</v>
      </c>
      <c r="D32" s="2">
        <v>8</v>
      </c>
      <c r="E32" s="2">
        <v>82</v>
      </c>
      <c r="F32" s="2">
        <v>6</v>
      </c>
      <c r="H32" s="4">
        <f t="shared" ref="H32:H41" si="0">E32/F32</f>
        <v>13.666666666666666</v>
      </c>
      <c r="I32" s="2" t="s">
        <v>204</v>
      </c>
      <c r="J32" s="2" t="s">
        <v>34</v>
      </c>
      <c r="K32" s="2" t="s">
        <v>34</v>
      </c>
      <c r="L32" s="2">
        <v>2</v>
      </c>
      <c r="M32" s="2">
        <v>1</v>
      </c>
      <c r="N32" s="2">
        <v>3</v>
      </c>
      <c r="O32" s="2" t="s">
        <v>34</v>
      </c>
    </row>
    <row r="33" spans="1:15" x14ac:dyDescent="0.25">
      <c r="A33" s="1" t="s">
        <v>148</v>
      </c>
      <c r="B33" s="2">
        <v>2</v>
      </c>
      <c r="D33" s="2" t="s">
        <v>34</v>
      </c>
      <c r="E33" s="2">
        <v>17</v>
      </c>
      <c r="F33" s="2">
        <v>1</v>
      </c>
      <c r="H33" s="4">
        <f t="shared" si="0"/>
        <v>17</v>
      </c>
      <c r="I33" s="2" t="s">
        <v>354</v>
      </c>
      <c r="J33" s="2" t="s">
        <v>34</v>
      </c>
      <c r="K33" s="2" t="s">
        <v>34</v>
      </c>
      <c r="L33" s="2" t="s">
        <v>34</v>
      </c>
      <c r="M33" s="2">
        <v>1</v>
      </c>
      <c r="N33" s="2" t="s">
        <v>34</v>
      </c>
      <c r="O33" s="2" t="s">
        <v>34</v>
      </c>
    </row>
    <row r="34" spans="1:15" x14ac:dyDescent="0.25">
      <c r="A34" s="1" t="s">
        <v>150</v>
      </c>
      <c r="B34" s="2">
        <v>46</v>
      </c>
      <c r="C34" s="2">
        <v>1</v>
      </c>
      <c r="D34" s="2">
        <v>7</v>
      </c>
      <c r="E34" s="2">
        <v>158</v>
      </c>
      <c r="F34" s="2">
        <v>9</v>
      </c>
      <c r="H34" s="4">
        <f t="shared" si="0"/>
        <v>17.555555555555557</v>
      </c>
      <c r="I34" s="2" t="s">
        <v>203</v>
      </c>
      <c r="J34" s="2" t="s">
        <v>34</v>
      </c>
      <c r="K34" s="2" t="s">
        <v>34</v>
      </c>
      <c r="L34" s="2">
        <v>4</v>
      </c>
      <c r="M34" s="2">
        <v>3</v>
      </c>
      <c r="N34" s="2">
        <v>2</v>
      </c>
      <c r="O34" s="2" t="s">
        <v>34</v>
      </c>
    </row>
    <row r="35" spans="1:15" x14ac:dyDescent="0.25">
      <c r="A35" s="1" t="s">
        <v>130</v>
      </c>
      <c r="B35" s="2">
        <v>17</v>
      </c>
      <c r="C35" s="2">
        <v>4</v>
      </c>
      <c r="D35" s="2">
        <v>1</v>
      </c>
      <c r="E35" s="2">
        <v>61</v>
      </c>
      <c r="F35" s="2">
        <v>3</v>
      </c>
      <c r="H35" s="4">
        <f t="shared" si="0"/>
        <v>20.333333333333332</v>
      </c>
      <c r="I35" s="2" t="s">
        <v>292</v>
      </c>
      <c r="J35" s="2" t="s">
        <v>34</v>
      </c>
      <c r="K35" s="2" t="s">
        <v>34</v>
      </c>
      <c r="L35" s="2" t="s">
        <v>34</v>
      </c>
      <c r="M35" s="2">
        <v>3</v>
      </c>
      <c r="N35" s="2" t="s">
        <v>34</v>
      </c>
      <c r="O35" s="2" t="s">
        <v>34</v>
      </c>
    </row>
    <row r="36" spans="1:15" x14ac:dyDescent="0.25">
      <c r="A36" s="1" t="s">
        <v>137</v>
      </c>
      <c r="B36" s="2">
        <v>47</v>
      </c>
      <c r="C36" s="2">
        <v>1</v>
      </c>
      <c r="D36" s="2">
        <v>7</v>
      </c>
      <c r="E36" s="2">
        <v>137</v>
      </c>
      <c r="F36" s="2">
        <v>6</v>
      </c>
      <c r="H36" s="4">
        <f t="shared" si="0"/>
        <v>22.833333333333332</v>
      </c>
      <c r="I36" s="2" t="s">
        <v>281</v>
      </c>
      <c r="J36" s="2" t="s">
        <v>34</v>
      </c>
      <c r="K36" s="2" t="s">
        <v>34</v>
      </c>
      <c r="L36" s="2">
        <v>2</v>
      </c>
      <c r="M36" s="2">
        <v>3</v>
      </c>
      <c r="N36" s="2">
        <v>1</v>
      </c>
      <c r="O36" s="2" t="s">
        <v>34</v>
      </c>
    </row>
    <row r="37" spans="1:15" x14ac:dyDescent="0.25">
      <c r="A37" s="1" t="s">
        <v>143</v>
      </c>
      <c r="B37" s="2">
        <v>74</v>
      </c>
      <c r="C37" s="2">
        <v>3</v>
      </c>
      <c r="D37" s="2">
        <v>13</v>
      </c>
      <c r="E37" s="2">
        <v>237</v>
      </c>
      <c r="F37" s="2">
        <v>10</v>
      </c>
      <c r="H37" s="4">
        <f t="shared" si="0"/>
        <v>23.7</v>
      </c>
      <c r="I37" s="2" t="s">
        <v>256</v>
      </c>
      <c r="J37" s="2" t="s">
        <v>34</v>
      </c>
      <c r="K37" s="2" t="s">
        <v>34</v>
      </c>
      <c r="L37" s="2">
        <v>6</v>
      </c>
      <c r="M37" s="2">
        <v>3</v>
      </c>
      <c r="N37" s="2">
        <v>1</v>
      </c>
      <c r="O37" s="2" t="s">
        <v>34</v>
      </c>
    </row>
    <row r="38" spans="1:15" x14ac:dyDescent="0.25">
      <c r="A38" s="1" t="s">
        <v>144</v>
      </c>
      <c r="B38" s="2">
        <v>86</v>
      </c>
      <c r="C38" s="2">
        <v>2</v>
      </c>
      <c r="D38" s="2">
        <v>24</v>
      </c>
      <c r="E38" s="2">
        <v>217</v>
      </c>
      <c r="F38" s="2">
        <v>9</v>
      </c>
      <c r="H38" s="4">
        <f t="shared" si="0"/>
        <v>24.111111111111111</v>
      </c>
      <c r="I38" s="2" t="s">
        <v>248</v>
      </c>
      <c r="J38" s="2" t="s">
        <v>34</v>
      </c>
      <c r="K38" s="2" t="s">
        <v>34</v>
      </c>
      <c r="L38" s="2">
        <v>5</v>
      </c>
      <c r="M38" s="2">
        <v>3</v>
      </c>
      <c r="N38" s="2">
        <v>1</v>
      </c>
      <c r="O38" s="2" t="s">
        <v>34</v>
      </c>
    </row>
    <row r="39" spans="1:15" x14ac:dyDescent="0.25">
      <c r="A39" s="1" t="s">
        <v>142</v>
      </c>
      <c r="B39" s="2">
        <v>55</v>
      </c>
      <c r="D39" s="2">
        <v>10</v>
      </c>
      <c r="E39" s="2">
        <v>183</v>
      </c>
      <c r="F39" s="2">
        <v>7</v>
      </c>
      <c r="H39" s="4">
        <f t="shared" si="0"/>
        <v>26.142857142857142</v>
      </c>
      <c r="I39" s="2" t="s">
        <v>203</v>
      </c>
      <c r="J39" s="2" t="s">
        <v>34</v>
      </c>
      <c r="K39" s="2" t="s">
        <v>34</v>
      </c>
      <c r="L39" s="2">
        <v>1</v>
      </c>
      <c r="M39" s="2">
        <v>5</v>
      </c>
      <c r="N39" s="2">
        <v>1</v>
      </c>
      <c r="O39" s="2" t="s">
        <v>34</v>
      </c>
    </row>
    <row r="40" spans="1:15" x14ac:dyDescent="0.25">
      <c r="A40" s="1" t="s">
        <v>59</v>
      </c>
      <c r="B40" s="2">
        <v>11</v>
      </c>
      <c r="D40" s="2">
        <v>1</v>
      </c>
      <c r="E40" s="2">
        <v>44</v>
      </c>
      <c r="F40" s="2">
        <v>1</v>
      </c>
      <c r="H40" s="4">
        <f t="shared" si="0"/>
        <v>44</v>
      </c>
      <c r="I40" s="2" t="s">
        <v>257</v>
      </c>
      <c r="J40" s="2" t="s">
        <v>34</v>
      </c>
      <c r="K40" s="2" t="s">
        <v>34</v>
      </c>
      <c r="L40" s="2" t="s">
        <v>34</v>
      </c>
      <c r="M40" s="2" t="s">
        <v>34</v>
      </c>
      <c r="N40" s="2">
        <v>1</v>
      </c>
      <c r="O40" s="2" t="s">
        <v>34</v>
      </c>
    </row>
    <row r="41" spans="1:15" x14ac:dyDescent="0.25">
      <c r="A41" s="1" t="s">
        <v>140</v>
      </c>
      <c r="B41" s="2">
        <v>43</v>
      </c>
      <c r="D41" s="2">
        <v>1</v>
      </c>
      <c r="E41" s="2">
        <v>187</v>
      </c>
      <c r="F41" s="2">
        <v>4</v>
      </c>
      <c r="H41" s="4">
        <f t="shared" si="0"/>
        <v>46.75</v>
      </c>
      <c r="I41" s="2" t="s">
        <v>232</v>
      </c>
      <c r="J41" s="2" t="s">
        <v>34</v>
      </c>
      <c r="K41" s="2" t="s">
        <v>34</v>
      </c>
      <c r="L41" s="2">
        <v>3</v>
      </c>
      <c r="M41" s="2">
        <v>1</v>
      </c>
      <c r="N41" s="2" t="s">
        <v>34</v>
      </c>
      <c r="O41" s="2" t="s">
        <v>34</v>
      </c>
    </row>
    <row r="42" spans="1:15" x14ac:dyDescent="0.25">
      <c r="A42" s="1" t="s">
        <v>151</v>
      </c>
      <c r="B42" s="2">
        <v>1</v>
      </c>
      <c r="C42" s="2">
        <v>2</v>
      </c>
      <c r="D42" s="2">
        <v>1</v>
      </c>
      <c r="E42" s="2" t="s">
        <v>34</v>
      </c>
      <c r="F42" s="2">
        <v>1</v>
      </c>
      <c r="H42" s="4" t="s">
        <v>34</v>
      </c>
      <c r="I42" s="2" t="s">
        <v>205</v>
      </c>
      <c r="J42" s="2" t="s">
        <v>34</v>
      </c>
      <c r="K42" s="2" t="s">
        <v>34</v>
      </c>
      <c r="L42" s="2">
        <v>1</v>
      </c>
      <c r="M42" s="2" t="s">
        <v>34</v>
      </c>
      <c r="N42" s="2" t="s">
        <v>34</v>
      </c>
      <c r="O42" s="2" t="s">
        <v>34</v>
      </c>
    </row>
    <row r="43" spans="1:15" x14ac:dyDescent="0.25">
      <c r="A43" s="1" t="s">
        <v>138</v>
      </c>
      <c r="B43" s="2">
        <v>2</v>
      </c>
      <c r="D43" s="2" t="s">
        <v>34</v>
      </c>
      <c r="E43" s="2">
        <v>12</v>
      </c>
      <c r="F43" s="2" t="s">
        <v>34</v>
      </c>
      <c r="H43" s="4" t="s">
        <v>34</v>
      </c>
      <c r="I43" s="2" t="s">
        <v>34</v>
      </c>
      <c r="J43" s="2" t="s">
        <v>34</v>
      </c>
      <c r="K43" s="2" t="s">
        <v>34</v>
      </c>
      <c r="L43" s="2" t="s">
        <v>34</v>
      </c>
      <c r="M43" s="2" t="s">
        <v>34</v>
      </c>
      <c r="N43" s="2" t="s">
        <v>34</v>
      </c>
      <c r="O43" s="2" t="s">
        <v>34</v>
      </c>
    </row>
    <row r="44" spans="1:15" x14ac:dyDescent="0.25">
      <c r="A44" s="1" t="s">
        <v>255</v>
      </c>
      <c r="B44" s="2">
        <v>2</v>
      </c>
      <c r="D44" s="2" t="s">
        <v>34</v>
      </c>
      <c r="E44" s="2">
        <v>12</v>
      </c>
      <c r="F44" s="2" t="s">
        <v>34</v>
      </c>
      <c r="H44" s="4" t="s">
        <v>34</v>
      </c>
      <c r="I44" s="2" t="s">
        <v>34</v>
      </c>
      <c r="J44" s="2" t="s">
        <v>34</v>
      </c>
      <c r="K44" s="2" t="s">
        <v>34</v>
      </c>
      <c r="L44" s="2" t="s">
        <v>34</v>
      </c>
      <c r="M44" s="2" t="s">
        <v>34</v>
      </c>
      <c r="N44" s="2" t="s">
        <v>34</v>
      </c>
      <c r="O44" s="2" t="s">
        <v>34</v>
      </c>
    </row>
    <row r="45" spans="1:15" x14ac:dyDescent="0.25">
      <c r="A45" s="1" t="s">
        <v>183</v>
      </c>
      <c r="B45" s="2">
        <v>4</v>
      </c>
      <c r="D45" s="2" t="s">
        <v>34</v>
      </c>
      <c r="E45" s="2">
        <v>21</v>
      </c>
      <c r="F45" s="2" t="s">
        <v>34</v>
      </c>
      <c r="H45" s="4" t="s">
        <v>34</v>
      </c>
      <c r="I45" s="2" t="s">
        <v>34</v>
      </c>
      <c r="J45" s="2" t="s">
        <v>34</v>
      </c>
      <c r="K45" s="2" t="s">
        <v>34</v>
      </c>
      <c r="L45" s="2" t="s">
        <v>34</v>
      </c>
      <c r="M45" s="2" t="s">
        <v>34</v>
      </c>
      <c r="N45" s="2" t="s">
        <v>34</v>
      </c>
      <c r="O45" s="2" t="s">
        <v>34</v>
      </c>
    </row>
    <row r="46" spans="1:15" x14ac:dyDescent="0.25">
      <c r="A46" s="1" t="s">
        <v>353</v>
      </c>
      <c r="B46" s="2">
        <v>7</v>
      </c>
      <c r="D46" s="2" t="s">
        <v>34</v>
      </c>
      <c r="E46" s="2">
        <v>31</v>
      </c>
      <c r="F46" s="2" t="s">
        <v>34</v>
      </c>
      <c r="H46" s="4" t="s">
        <v>34</v>
      </c>
      <c r="I46" s="2" t="s">
        <v>34</v>
      </c>
      <c r="J46" s="2" t="s">
        <v>34</v>
      </c>
      <c r="K46" s="2" t="s">
        <v>34</v>
      </c>
      <c r="L46" s="2" t="s">
        <v>34</v>
      </c>
      <c r="M46" s="2" t="s">
        <v>34</v>
      </c>
      <c r="N46" s="2" t="s">
        <v>34</v>
      </c>
      <c r="O46" s="2" t="s">
        <v>34</v>
      </c>
    </row>
    <row r="48" spans="1:15" x14ac:dyDescent="0.25">
      <c r="B48" s="2">
        <f>SUM(B32:B46)</f>
        <v>428</v>
      </c>
      <c r="C48" s="2">
        <f>SUM(C32:C46)</f>
        <v>13</v>
      </c>
      <c r="D48" s="2">
        <f>SUM(D32:D46)</f>
        <v>73</v>
      </c>
      <c r="E48" s="37">
        <f>SUM(E32:E46)</f>
        <v>1399</v>
      </c>
      <c r="F48" s="37">
        <f>SUM(F32:F46)</f>
        <v>57</v>
      </c>
      <c r="L48" s="2">
        <f>SUM(L32:L46)</f>
        <v>24</v>
      </c>
      <c r="M48" s="2">
        <f>SUM(M32:M46)</f>
        <v>23</v>
      </c>
      <c r="N48" s="2">
        <f>SUM(N32:N46)</f>
        <v>10</v>
      </c>
    </row>
    <row r="49" spans="1:12" x14ac:dyDescent="0.25">
      <c r="L49" s="6">
        <f>SUM(L48:O48)</f>
        <v>57</v>
      </c>
    </row>
    <row r="51" spans="1:12" x14ac:dyDescent="0.25">
      <c r="A51" s="14"/>
    </row>
  </sheetData>
  <sortState xmlns:xlrd2="http://schemas.microsoft.com/office/spreadsheetml/2017/richdata2" ref="A3:O20">
    <sortCondition descending="1" ref="I3:I20"/>
  </sortState>
  <phoneticPr fontId="18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&amp;CSDCC   &amp;"-,Bold Italic"U16 Red  &amp;"-,Regular" 2021/2022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78998-FE04-4AF2-9A36-92BB8D38DA20}">
  <dimension ref="A1:Y44"/>
  <sheetViews>
    <sheetView workbookViewId="0">
      <pane ySplit="3" topLeftCell="A4" activePane="bottomLeft" state="frozen"/>
      <selection pane="bottomLeft" activeCell="B19" sqref="B19:S19"/>
    </sheetView>
  </sheetViews>
  <sheetFormatPr defaultRowHeight="15" x14ac:dyDescent="0.25"/>
  <cols>
    <col min="1" max="1" width="7" style="12" customWidth="1"/>
    <col min="2" max="7" width="7.5703125" customWidth="1"/>
    <col min="8" max="8" width="9.28515625" customWidth="1"/>
    <col min="9" max="15" width="7.5703125" customWidth="1"/>
    <col min="16" max="16" width="8.5703125" customWidth="1"/>
    <col min="17" max="17" width="7.5703125" customWidth="1"/>
    <col min="18" max="20" width="7.5703125" style="12" customWidth="1"/>
    <col min="21" max="21" width="7.140625" customWidth="1"/>
    <col min="22" max="22" width="7.140625" style="13" customWidth="1"/>
    <col min="23" max="23" width="7.140625" style="22" customWidth="1"/>
    <col min="24" max="24" width="7.140625" style="13" customWidth="1"/>
  </cols>
  <sheetData>
    <row r="1" spans="1:25" x14ac:dyDescent="0.25">
      <c r="B1" s="21" t="s">
        <v>114</v>
      </c>
      <c r="E1" s="23"/>
      <c r="G1" s="23"/>
      <c r="H1" s="23"/>
      <c r="I1" s="23"/>
      <c r="K1" s="23"/>
      <c r="M1" s="23"/>
      <c r="O1" s="23"/>
      <c r="P1" s="1"/>
      <c r="Q1" s="23"/>
      <c r="R1" s="24"/>
    </row>
    <row r="2" spans="1:25" x14ac:dyDescent="0.25">
      <c r="A2" s="12" t="s">
        <v>83</v>
      </c>
      <c r="B2" s="1" t="s">
        <v>136</v>
      </c>
      <c r="D2" s="1" t="s">
        <v>140</v>
      </c>
      <c r="F2" s="1" t="s">
        <v>143</v>
      </c>
      <c r="H2" s="1" t="s">
        <v>142</v>
      </c>
      <c r="J2" s="1" t="s">
        <v>144</v>
      </c>
      <c r="L2" s="1" t="s">
        <v>150</v>
      </c>
      <c r="N2" s="1" t="s">
        <v>146</v>
      </c>
      <c r="P2" s="1" t="s">
        <v>255</v>
      </c>
      <c r="R2" s="1" t="s">
        <v>183</v>
      </c>
      <c r="S2" s="23"/>
      <c r="T2" s="23"/>
      <c r="U2" s="3"/>
      <c r="V2" s="3" t="s">
        <v>172</v>
      </c>
      <c r="W2" s="3" t="s">
        <v>173</v>
      </c>
      <c r="X2" s="25" t="s">
        <v>174</v>
      </c>
    </row>
    <row r="3" spans="1:25" x14ac:dyDescent="0.25">
      <c r="C3" s="1" t="s">
        <v>139</v>
      </c>
      <c r="E3" s="1" t="s">
        <v>145</v>
      </c>
      <c r="G3" s="1" t="s">
        <v>130</v>
      </c>
      <c r="I3" s="1" t="s">
        <v>137</v>
      </c>
      <c r="K3" s="1" t="s">
        <v>138</v>
      </c>
      <c r="M3" s="1" t="s">
        <v>148</v>
      </c>
      <c r="O3" s="1" t="s">
        <v>151</v>
      </c>
      <c r="Q3" s="1" t="s">
        <v>59</v>
      </c>
      <c r="S3" s="1" t="s">
        <v>353</v>
      </c>
      <c r="T3" s="3"/>
      <c r="U3" s="3"/>
      <c r="V3" s="3"/>
      <c r="W3" s="3"/>
      <c r="X3" s="3"/>
    </row>
    <row r="4" spans="1:25" x14ac:dyDescent="0.25">
      <c r="A4" s="3">
        <v>1</v>
      </c>
      <c r="P4" s="23"/>
      <c r="Q4" s="23"/>
      <c r="R4" s="23"/>
      <c r="S4" s="24"/>
      <c r="T4" s="24"/>
      <c r="U4" s="3">
        <f>SUM(B4:T4)</f>
        <v>0</v>
      </c>
      <c r="V4" s="3"/>
      <c r="W4" s="3"/>
      <c r="X4" s="2"/>
    </row>
    <row r="5" spans="1:25" x14ac:dyDescent="0.25">
      <c r="A5" s="3">
        <v>2</v>
      </c>
      <c r="B5" s="23">
        <v>7</v>
      </c>
      <c r="C5" s="23">
        <v>3</v>
      </c>
      <c r="D5" s="23">
        <v>9</v>
      </c>
      <c r="E5" s="23">
        <v>2</v>
      </c>
      <c r="F5" s="23">
        <v>15</v>
      </c>
      <c r="G5" s="23">
        <v>3</v>
      </c>
      <c r="H5" s="23">
        <v>2</v>
      </c>
      <c r="I5" s="23">
        <v>8</v>
      </c>
      <c r="J5" s="23">
        <v>12</v>
      </c>
      <c r="K5" s="26">
        <v>0</v>
      </c>
      <c r="L5" s="3">
        <v>0</v>
      </c>
      <c r="Q5" s="3"/>
      <c r="R5" s="3"/>
      <c r="S5" s="23"/>
      <c r="T5" s="23"/>
      <c r="U5" s="3">
        <f>SUM(B5:T5)</f>
        <v>61</v>
      </c>
      <c r="V5" s="3">
        <v>12</v>
      </c>
      <c r="W5" s="3">
        <f>U5+V5</f>
        <v>73</v>
      </c>
      <c r="X5" s="2">
        <v>10</v>
      </c>
    </row>
    <row r="6" spans="1:25" x14ac:dyDescent="0.25">
      <c r="A6" s="3">
        <v>3</v>
      </c>
      <c r="B6" s="23">
        <v>5</v>
      </c>
      <c r="C6" s="23">
        <v>24</v>
      </c>
      <c r="D6" s="23">
        <v>11</v>
      </c>
      <c r="E6" s="23"/>
      <c r="F6" s="23">
        <v>13</v>
      </c>
      <c r="G6" s="23"/>
      <c r="H6" s="26">
        <v>53</v>
      </c>
      <c r="I6" s="23">
        <v>11</v>
      </c>
      <c r="J6" s="23">
        <v>13</v>
      </c>
      <c r="K6" s="27" t="s">
        <v>175</v>
      </c>
      <c r="L6" s="27" t="s">
        <v>175</v>
      </c>
      <c r="M6" s="26">
        <v>9</v>
      </c>
      <c r="N6" s="27" t="s">
        <v>175</v>
      </c>
      <c r="O6" s="27" t="s">
        <v>175</v>
      </c>
      <c r="Q6" s="3"/>
      <c r="R6" s="3"/>
      <c r="S6" s="23"/>
      <c r="T6" s="23"/>
      <c r="U6" s="3">
        <f t="shared" ref="U6:U10" si="0">SUM(B6:T6)</f>
        <v>139</v>
      </c>
      <c r="V6" s="3">
        <v>6</v>
      </c>
      <c r="W6" s="3">
        <f>U6+V6</f>
        <v>145</v>
      </c>
      <c r="X6" s="2">
        <v>6</v>
      </c>
    </row>
    <row r="7" spans="1:25" x14ac:dyDescent="0.25">
      <c r="A7" s="3">
        <v>4</v>
      </c>
      <c r="B7" s="23">
        <v>10</v>
      </c>
      <c r="C7" s="23">
        <v>23</v>
      </c>
      <c r="D7" s="23">
        <v>15</v>
      </c>
      <c r="E7" s="23"/>
      <c r="F7" s="23">
        <v>1</v>
      </c>
      <c r="G7" s="23"/>
      <c r="H7" s="23">
        <v>5</v>
      </c>
      <c r="I7" s="26">
        <v>24</v>
      </c>
      <c r="J7" s="23">
        <v>2</v>
      </c>
      <c r="K7" s="23">
        <v>0</v>
      </c>
      <c r="L7" s="23">
        <v>0</v>
      </c>
      <c r="M7" s="23">
        <v>0</v>
      </c>
      <c r="N7" s="23">
        <v>4</v>
      </c>
      <c r="P7" s="3"/>
      <c r="Q7" s="3"/>
      <c r="R7" s="3"/>
      <c r="S7" s="23"/>
      <c r="T7" s="23"/>
      <c r="U7" s="3">
        <f t="shared" si="0"/>
        <v>84</v>
      </c>
      <c r="V7" s="3">
        <v>6</v>
      </c>
      <c r="W7" s="3">
        <f>U7+V7</f>
        <v>90</v>
      </c>
      <c r="X7" s="2">
        <v>10</v>
      </c>
    </row>
    <row r="8" spans="1:25" x14ac:dyDescent="0.25">
      <c r="A8" s="3">
        <v>5</v>
      </c>
      <c r="B8" s="23">
        <v>4</v>
      </c>
      <c r="C8" s="23">
        <v>3</v>
      </c>
      <c r="D8" s="23">
        <v>23</v>
      </c>
      <c r="E8" s="23"/>
      <c r="F8" s="23">
        <v>52</v>
      </c>
      <c r="G8" s="23"/>
      <c r="H8" s="23">
        <v>9</v>
      </c>
      <c r="I8" s="12"/>
      <c r="J8" s="3">
        <v>14</v>
      </c>
      <c r="K8" s="3">
        <v>7</v>
      </c>
      <c r="L8" s="26">
        <v>0</v>
      </c>
      <c r="M8" s="3">
        <v>10</v>
      </c>
      <c r="N8" s="27" t="s">
        <v>175</v>
      </c>
      <c r="O8" s="3"/>
      <c r="P8" s="3">
        <v>5</v>
      </c>
      <c r="Q8" s="3">
        <v>4</v>
      </c>
      <c r="R8" s="3"/>
      <c r="S8" s="23"/>
      <c r="T8" s="23"/>
      <c r="U8" s="3">
        <f t="shared" si="0"/>
        <v>131</v>
      </c>
      <c r="V8" s="3">
        <v>20</v>
      </c>
      <c r="W8" s="3">
        <f t="shared" ref="W8:W9" si="1">U8+V8</f>
        <v>151</v>
      </c>
      <c r="X8" s="2">
        <v>10</v>
      </c>
    </row>
    <row r="9" spans="1:25" x14ac:dyDescent="0.25">
      <c r="A9" s="19" t="s">
        <v>258</v>
      </c>
      <c r="B9" s="23"/>
      <c r="C9" s="26">
        <v>50</v>
      </c>
      <c r="D9" s="23">
        <v>3</v>
      </c>
      <c r="E9" s="23"/>
      <c r="F9" s="23"/>
      <c r="G9" s="23"/>
      <c r="H9" s="23"/>
      <c r="I9" s="23"/>
      <c r="K9" s="3"/>
      <c r="M9" s="3"/>
      <c r="N9" s="3"/>
      <c r="O9" s="3"/>
      <c r="P9" s="3">
        <v>16</v>
      </c>
      <c r="Q9" s="3"/>
      <c r="R9" s="3"/>
      <c r="S9" s="23"/>
      <c r="T9" s="23"/>
      <c r="U9" s="3">
        <f t="shared" si="0"/>
        <v>69</v>
      </c>
      <c r="V9" s="3">
        <v>5</v>
      </c>
      <c r="W9" s="3">
        <f t="shared" si="1"/>
        <v>74</v>
      </c>
      <c r="X9" s="2">
        <v>2</v>
      </c>
    </row>
    <row r="10" spans="1:25" x14ac:dyDescent="0.25">
      <c r="A10" s="3">
        <v>6</v>
      </c>
      <c r="B10" s="23">
        <v>1</v>
      </c>
      <c r="C10" s="23">
        <v>16</v>
      </c>
      <c r="D10" s="23">
        <v>9</v>
      </c>
      <c r="E10" s="23"/>
      <c r="F10" s="23">
        <v>9</v>
      </c>
      <c r="G10" s="23">
        <v>0</v>
      </c>
      <c r="H10" s="23">
        <v>36</v>
      </c>
      <c r="I10" s="23">
        <v>1</v>
      </c>
      <c r="J10" s="26">
        <v>4</v>
      </c>
      <c r="K10" s="3">
        <v>2</v>
      </c>
      <c r="L10" s="3"/>
      <c r="M10" s="3"/>
      <c r="N10" s="3"/>
      <c r="O10" s="3"/>
      <c r="P10" s="3">
        <v>8</v>
      </c>
      <c r="Q10" s="3"/>
      <c r="R10" s="3">
        <v>0</v>
      </c>
      <c r="S10" s="23"/>
      <c r="T10" s="23"/>
      <c r="U10" s="3">
        <f t="shared" si="0"/>
        <v>86</v>
      </c>
      <c r="V10" s="3">
        <v>12</v>
      </c>
      <c r="W10" s="3">
        <f t="shared" ref="W10" si="2">U10+V10</f>
        <v>98</v>
      </c>
      <c r="X10" s="2">
        <v>10</v>
      </c>
    </row>
    <row r="11" spans="1:25" x14ac:dyDescent="0.25">
      <c r="A11" s="3">
        <v>7</v>
      </c>
      <c r="B11" s="23">
        <v>2</v>
      </c>
      <c r="C11" s="23">
        <v>14</v>
      </c>
      <c r="D11" s="23">
        <v>43</v>
      </c>
      <c r="E11" s="23"/>
      <c r="F11" s="23">
        <v>19</v>
      </c>
      <c r="G11" s="23"/>
      <c r="H11" s="3">
        <v>6</v>
      </c>
      <c r="I11" s="23"/>
      <c r="J11" s="3">
        <v>27</v>
      </c>
      <c r="K11" s="3">
        <v>0</v>
      </c>
      <c r="L11" s="26">
        <v>2</v>
      </c>
      <c r="M11" s="3">
        <v>7</v>
      </c>
      <c r="N11" s="3"/>
      <c r="O11" s="3"/>
      <c r="P11" s="3">
        <v>0</v>
      </c>
      <c r="Q11" s="3"/>
      <c r="R11" s="3"/>
      <c r="S11" s="23"/>
      <c r="T11" s="23"/>
      <c r="U11" s="3">
        <f t="shared" ref="U11" si="3">SUM(B11:T11)</f>
        <v>120</v>
      </c>
      <c r="V11" s="3">
        <v>6</v>
      </c>
      <c r="W11" s="3">
        <f t="shared" ref="W11" si="4">U11+V11</f>
        <v>126</v>
      </c>
      <c r="X11" s="2">
        <v>10</v>
      </c>
    </row>
    <row r="12" spans="1:25" x14ac:dyDescent="0.25">
      <c r="A12" s="3">
        <v>8</v>
      </c>
      <c r="B12" s="18" t="s">
        <v>351</v>
      </c>
      <c r="C12" s="23"/>
      <c r="D12" s="23"/>
      <c r="E12" s="23"/>
      <c r="F12" s="23"/>
      <c r="G12" s="23"/>
      <c r="H12" s="3"/>
      <c r="I12" s="23"/>
      <c r="J12" s="3"/>
      <c r="K12" s="3"/>
      <c r="M12" s="3"/>
      <c r="N12" s="3"/>
      <c r="O12" s="3"/>
      <c r="P12" s="3"/>
      <c r="Q12" s="3"/>
      <c r="R12" s="3"/>
      <c r="S12" s="23"/>
      <c r="T12" s="23"/>
      <c r="U12" s="23"/>
      <c r="V12" s="23"/>
      <c r="W12" s="23"/>
      <c r="X12" s="23"/>
      <c r="Y12" s="23"/>
    </row>
    <row r="13" spans="1:25" x14ac:dyDescent="0.25">
      <c r="A13" s="3">
        <v>9</v>
      </c>
      <c r="B13" s="23">
        <v>0</v>
      </c>
      <c r="C13" s="23">
        <v>18</v>
      </c>
      <c r="D13" s="23">
        <v>0</v>
      </c>
      <c r="E13" s="23"/>
      <c r="F13" s="26">
        <v>16</v>
      </c>
      <c r="H13" s="3">
        <v>16</v>
      </c>
      <c r="I13" s="23">
        <v>21</v>
      </c>
      <c r="J13" s="3">
        <v>9</v>
      </c>
      <c r="K13" s="26">
        <v>14</v>
      </c>
      <c r="L13" s="27" t="s">
        <v>175</v>
      </c>
      <c r="N13" s="3"/>
      <c r="O13" s="3"/>
      <c r="P13" s="27" t="s">
        <v>175</v>
      </c>
      <c r="R13" s="3"/>
      <c r="S13" s="23">
        <v>1</v>
      </c>
      <c r="T13" s="23"/>
      <c r="U13" s="3">
        <f t="shared" ref="U13" si="5">SUM(B13:T13)</f>
        <v>95</v>
      </c>
      <c r="V13" s="3">
        <v>20</v>
      </c>
      <c r="W13" s="3">
        <f t="shared" ref="W13" si="6">U13+V13</f>
        <v>115</v>
      </c>
      <c r="X13" s="2">
        <v>7</v>
      </c>
    </row>
    <row r="14" spans="1:25" x14ac:dyDescent="0.25">
      <c r="A14" s="3">
        <v>10</v>
      </c>
      <c r="B14" s="23">
        <v>3</v>
      </c>
      <c r="C14" s="23">
        <v>0</v>
      </c>
      <c r="D14" s="23">
        <v>36</v>
      </c>
      <c r="E14" s="23"/>
      <c r="F14" s="23">
        <v>7</v>
      </c>
      <c r="G14" s="23"/>
      <c r="H14" s="3">
        <v>4</v>
      </c>
      <c r="I14" s="23"/>
      <c r="J14" s="3">
        <v>2</v>
      </c>
      <c r="K14" s="3">
        <v>5</v>
      </c>
      <c r="L14" s="3">
        <v>5</v>
      </c>
      <c r="M14" s="3">
        <v>0</v>
      </c>
      <c r="N14" s="3"/>
      <c r="O14" s="3"/>
      <c r="P14" s="3">
        <v>7</v>
      </c>
      <c r="Q14" s="3"/>
      <c r="R14" s="3"/>
      <c r="S14" s="23">
        <v>0</v>
      </c>
      <c r="T14" s="23"/>
      <c r="U14" s="3">
        <f t="shared" ref="U14:U15" si="7">SUM(B14:T14)</f>
        <v>69</v>
      </c>
      <c r="V14" s="3">
        <v>11</v>
      </c>
      <c r="W14" s="3">
        <f t="shared" ref="W14:W15" si="8">U14+V14</f>
        <v>80</v>
      </c>
      <c r="X14" s="2">
        <v>10</v>
      </c>
    </row>
    <row r="15" spans="1:25" x14ac:dyDescent="0.25">
      <c r="A15" s="19" t="s">
        <v>366</v>
      </c>
      <c r="C15" s="23"/>
      <c r="D15" s="23">
        <v>5</v>
      </c>
      <c r="E15" s="23"/>
      <c r="F15" s="26">
        <v>28</v>
      </c>
      <c r="H15" s="3"/>
      <c r="I15" s="23"/>
      <c r="J15" s="3"/>
      <c r="L15" s="3"/>
      <c r="M15" s="3"/>
      <c r="N15" s="3"/>
      <c r="O15" s="3"/>
      <c r="P15" s="26">
        <v>16</v>
      </c>
      <c r="Q15" s="3"/>
      <c r="R15" s="3"/>
      <c r="S15" s="23"/>
      <c r="T15" s="23"/>
      <c r="U15" s="3">
        <f t="shared" si="7"/>
        <v>49</v>
      </c>
      <c r="V15" s="3">
        <v>10</v>
      </c>
      <c r="W15" s="3">
        <f t="shared" si="8"/>
        <v>59</v>
      </c>
      <c r="X15" s="2">
        <v>1</v>
      </c>
    </row>
    <row r="16" spans="1:25" x14ac:dyDescent="0.25">
      <c r="A16" s="3">
        <v>11</v>
      </c>
      <c r="B16" s="23">
        <v>20</v>
      </c>
      <c r="C16" s="23">
        <v>6</v>
      </c>
      <c r="D16" s="23">
        <v>17</v>
      </c>
      <c r="E16" s="23"/>
      <c r="F16" s="23">
        <v>3</v>
      </c>
      <c r="G16" s="23"/>
      <c r="H16" s="3">
        <v>24</v>
      </c>
      <c r="I16" s="23">
        <v>34</v>
      </c>
      <c r="J16" s="3">
        <v>0</v>
      </c>
      <c r="K16" s="3">
        <v>3</v>
      </c>
      <c r="L16" s="27" t="s">
        <v>175</v>
      </c>
      <c r="M16" s="3">
        <v>3</v>
      </c>
      <c r="N16" s="3"/>
      <c r="O16" s="3"/>
      <c r="P16" s="3">
        <v>6</v>
      </c>
      <c r="Q16" s="3"/>
      <c r="R16" s="3"/>
      <c r="S16" s="23"/>
      <c r="T16" s="23"/>
      <c r="U16" s="3">
        <f t="shared" ref="U16:U17" si="9">SUM(B16:T16)</f>
        <v>116</v>
      </c>
      <c r="V16" s="3">
        <v>7</v>
      </c>
      <c r="W16" s="3">
        <f t="shared" ref="W16:W17" si="10">U16+V16</f>
        <v>123</v>
      </c>
      <c r="X16" s="2">
        <v>10</v>
      </c>
    </row>
    <row r="17" spans="1:24" x14ac:dyDescent="0.25">
      <c r="A17" s="27" t="s">
        <v>367</v>
      </c>
      <c r="B17" s="23">
        <v>2</v>
      </c>
      <c r="C17" s="23">
        <v>10</v>
      </c>
      <c r="D17" s="23">
        <v>50</v>
      </c>
      <c r="E17" s="23"/>
      <c r="F17" s="23">
        <v>7</v>
      </c>
      <c r="G17" s="23"/>
      <c r="H17" s="26">
        <v>6</v>
      </c>
      <c r="I17" s="3">
        <v>4</v>
      </c>
      <c r="J17" s="3">
        <v>9</v>
      </c>
      <c r="K17" s="26">
        <v>3</v>
      </c>
      <c r="M17" s="3">
        <v>1</v>
      </c>
      <c r="N17" s="26"/>
      <c r="O17" s="26"/>
      <c r="P17" s="26">
        <v>0</v>
      </c>
      <c r="Q17" s="26"/>
      <c r="R17" s="26"/>
      <c r="S17" s="26"/>
      <c r="T17" s="26"/>
      <c r="U17" s="3">
        <f t="shared" si="9"/>
        <v>92</v>
      </c>
      <c r="V17" s="3">
        <v>12</v>
      </c>
      <c r="W17" s="3">
        <f t="shared" si="10"/>
        <v>104</v>
      </c>
      <c r="X17" s="2">
        <v>8</v>
      </c>
    </row>
    <row r="18" spans="1:24" x14ac:dyDescent="0.25">
      <c r="A18" s="27"/>
      <c r="C18" s="23"/>
      <c r="D18" s="23"/>
      <c r="E18" s="23"/>
      <c r="F18" s="23"/>
      <c r="G18" s="23"/>
      <c r="H18" s="3"/>
      <c r="I18" s="3"/>
      <c r="J18" s="3"/>
      <c r="K18" s="3"/>
      <c r="L18" s="3"/>
      <c r="M18" s="26"/>
      <c r="N18" s="26"/>
      <c r="O18" s="26"/>
      <c r="P18" s="26"/>
      <c r="Q18" s="26"/>
      <c r="R18" s="26"/>
      <c r="S18" s="26"/>
      <c r="T18" s="26"/>
      <c r="U18" s="3"/>
      <c r="V18" s="28"/>
      <c r="W18" s="28"/>
      <c r="X18" s="28"/>
    </row>
    <row r="19" spans="1:24" x14ac:dyDescent="0.25">
      <c r="A19" s="3"/>
      <c r="B19" s="3">
        <f t="shared" ref="B19:S19" si="11">SUM(B4:B17)</f>
        <v>54</v>
      </c>
      <c r="C19" s="3">
        <f t="shared" si="11"/>
        <v>167</v>
      </c>
      <c r="D19" s="3">
        <f t="shared" si="11"/>
        <v>221</v>
      </c>
      <c r="E19" s="3">
        <f t="shared" si="11"/>
        <v>2</v>
      </c>
      <c r="F19" s="3">
        <f t="shared" si="11"/>
        <v>170</v>
      </c>
      <c r="G19" s="3">
        <f t="shared" si="11"/>
        <v>3</v>
      </c>
      <c r="H19" s="3">
        <f t="shared" si="11"/>
        <v>161</v>
      </c>
      <c r="I19" s="3">
        <f t="shared" si="11"/>
        <v>103</v>
      </c>
      <c r="J19" s="3">
        <f t="shared" si="11"/>
        <v>92</v>
      </c>
      <c r="K19" s="3">
        <f t="shared" si="11"/>
        <v>34</v>
      </c>
      <c r="L19" s="3">
        <f t="shared" si="11"/>
        <v>7</v>
      </c>
      <c r="M19" s="3">
        <f t="shared" si="11"/>
        <v>30</v>
      </c>
      <c r="N19" s="3">
        <f t="shared" si="11"/>
        <v>4</v>
      </c>
      <c r="O19" s="3">
        <f t="shared" si="11"/>
        <v>0</v>
      </c>
      <c r="P19" s="3">
        <f t="shared" si="11"/>
        <v>58</v>
      </c>
      <c r="Q19" s="3">
        <f t="shared" si="11"/>
        <v>4</v>
      </c>
      <c r="R19" s="3">
        <f t="shared" si="11"/>
        <v>0</v>
      </c>
      <c r="S19" s="3">
        <f t="shared" si="11"/>
        <v>1</v>
      </c>
      <c r="T19" s="3"/>
      <c r="U19" s="29">
        <f>SUM(U4:U17)</f>
        <v>1111</v>
      </c>
      <c r="V19" s="3">
        <f>SUM(V4:V11)</f>
        <v>67</v>
      </c>
      <c r="W19" s="3">
        <f>SUM(W4:W11)</f>
        <v>757</v>
      </c>
      <c r="X19" s="6">
        <f>SUM(X4:X17)</f>
        <v>94</v>
      </c>
    </row>
    <row r="20" spans="1:24" x14ac:dyDescent="0.25">
      <c r="A20" s="3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3"/>
      <c r="S20" s="3"/>
      <c r="T20" s="3"/>
      <c r="U20" s="1"/>
      <c r="V20" s="2"/>
      <c r="W20" s="2"/>
      <c r="X20" s="2"/>
    </row>
    <row r="21" spans="1:24" x14ac:dyDescent="0.25">
      <c r="A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3"/>
      <c r="S21" s="3"/>
      <c r="T21" s="3"/>
      <c r="U21" s="1"/>
      <c r="V21" s="2"/>
      <c r="W21" s="2"/>
      <c r="X21" s="2"/>
    </row>
    <row r="22" spans="1:24" x14ac:dyDescent="0.25">
      <c r="A22" s="1"/>
    </row>
    <row r="23" spans="1:24" x14ac:dyDescent="0.25">
      <c r="A23" s="1"/>
      <c r="C23" s="13"/>
      <c r="D23" s="30" t="s">
        <v>177</v>
      </c>
      <c r="E23" s="13"/>
      <c r="G23" s="13"/>
    </row>
    <row r="24" spans="1:24" x14ac:dyDescent="0.25">
      <c r="C24" s="31" t="s">
        <v>83</v>
      </c>
      <c r="D24" s="31">
        <v>1</v>
      </c>
      <c r="E24" s="31">
        <v>2</v>
      </c>
      <c r="F24" s="31">
        <v>3</v>
      </c>
      <c r="G24" s="33" t="s">
        <v>181</v>
      </c>
      <c r="H24" s="31">
        <v>4</v>
      </c>
      <c r="I24" s="49">
        <v>5</v>
      </c>
      <c r="J24" s="31">
        <v>6</v>
      </c>
      <c r="K24" s="32">
        <v>7</v>
      </c>
      <c r="L24" s="31">
        <v>10</v>
      </c>
      <c r="M24" s="31">
        <v>11</v>
      </c>
      <c r="Q24" s="1"/>
      <c r="R24" s="1"/>
      <c r="T24" s="1"/>
    </row>
    <row r="25" spans="1:24" x14ac:dyDescent="0.25">
      <c r="A25" s="1"/>
      <c r="C25" s="25" t="s">
        <v>137</v>
      </c>
      <c r="D25" s="24"/>
      <c r="E25" s="2">
        <v>1</v>
      </c>
      <c r="F25" s="2">
        <v>1</v>
      </c>
      <c r="G25" s="2">
        <v>1</v>
      </c>
      <c r="H25" s="2"/>
      <c r="J25" s="2">
        <v>2</v>
      </c>
      <c r="K25" s="2"/>
      <c r="O25" s="1">
        <f t="shared" ref="O25:O34" si="12">SUM(D25:M25)</f>
        <v>5</v>
      </c>
      <c r="P25" s="1"/>
    </row>
    <row r="26" spans="1:24" x14ac:dyDescent="0.25">
      <c r="A26" s="1"/>
      <c r="C26" s="25" t="s">
        <v>140</v>
      </c>
      <c r="F26" s="2"/>
      <c r="G26" s="2">
        <v>1</v>
      </c>
      <c r="H26" s="2"/>
      <c r="J26" s="2">
        <v>1</v>
      </c>
      <c r="K26" s="2"/>
      <c r="L26" s="2">
        <v>1</v>
      </c>
      <c r="O26" s="1">
        <f t="shared" si="12"/>
        <v>3</v>
      </c>
      <c r="P26" s="1"/>
    </row>
    <row r="27" spans="1:24" x14ac:dyDescent="0.25">
      <c r="A27" s="1"/>
      <c r="C27" s="25" t="s">
        <v>144</v>
      </c>
      <c r="E27" s="2"/>
      <c r="F27" s="2">
        <v>1</v>
      </c>
      <c r="G27" s="2"/>
      <c r="H27" s="2"/>
      <c r="J27" s="2">
        <v>1</v>
      </c>
      <c r="K27" s="2"/>
      <c r="O27" s="1">
        <f t="shared" si="12"/>
        <v>2</v>
      </c>
      <c r="P27" s="1"/>
    </row>
    <row r="28" spans="1:24" x14ac:dyDescent="0.25">
      <c r="C28" s="25" t="s">
        <v>148</v>
      </c>
      <c r="E28" s="2"/>
      <c r="F28" s="2">
        <v>1</v>
      </c>
      <c r="G28" s="2"/>
      <c r="H28" s="2">
        <v>1</v>
      </c>
      <c r="J28" s="2"/>
      <c r="K28" s="2">
        <v>1</v>
      </c>
      <c r="O28" s="1">
        <f t="shared" si="12"/>
        <v>3</v>
      </c>
      <c r="P28" s="1"/>
    </row>
    <row r="29" spans="1:24" x14ac:dyDescent="0.25">
      <c r="C29" s="25" t="s">
        <v>146</v>
      </c>
      <c r="E29" s="2"/>
      <c r="F29" s="2">
        <v>1</v>
      </c>
      <c r="G29" s="2"/>
      <c r="H29" s="2"/>
      <c r="J29" s="2"/>
      <c r="K29" s="2"/>
      <c r="O29" s="1">
        <f t="shared" si="12"/>
        <v>1</v>
      </c>
      <c r="P29" s="1"/>
    </row>
    <row r="30" spans="1:24" x14ac:dyDescent="0.25">
      <c r="C30" s="25" t="s">
        <v>136</v>
      </c>
      <c r="E30" s="24"/>
      <c r="F30" s="2"/>
      <c r="G30" s="2"/>
      <c r="H30" s="2">
        <v>1</v>
      </c>
      <c r="J30" s="2"/>
      <c r="K30" s="2">
        <v>1</v>
      </c>
      <c r="O30" s="1">
        <f t="shared" si="12"/>
        <v>2</v>
      </c>
      <c r="P30" s="1"/>
    </row>
    <row r="31" spans="1:24" x14ac:dyDescent="0.25">
      <c r="C31" s="25" t="s">
        <v>143</v>
      </c>
      <c r="D31" s="24"/>
      <c r="E31" s="24"/>
      <c r="F31" s="2"/>
      <c r="G31" s="2"/>
      <c r="H31" s="2">
        <v>1</v>
      </c>
      <c r="J31" s="2">
        <v>1</v>
      </c>
      <c r="K31" s="2"/>
      <c r="O31" s="1">
        <f t="shared" si="12"/>
        <v>2</v>
      </c>
      <c r="P31" s="1"/>
    </row>
    <row r="32" spans="1:24" x14ac:dyDescent="0.25">
      <c r="C32" s="25" t="s">
        <v>139</v>
      </c>
      <c r="D32" s="24"/>
      <c r="E32" s="24"/>
      <c r="G32" s="2"/>
      <c r="J32" s="2">
        <v>1</v>
      </c>
      <c r="K32" s="2"/>
      <c r="M32" s="2">
        <v>1</v>
      </c>
      <c r="O32" s="1">
        <f t="shared" si="12"/>
        <v>2</v>
      </c>
      <c r="P32" s="1"/>
    </row>
    <row r="33" spans="3:22" x14ac:dyDescent="0.25">
      <c r="C33" s="25" t="s">
        <v>138</v>
      </c>
      <c r="D33" s="24"/>
      <c r="E33" s="24"/>
      <c r="F33" s="2"/>
      <c r="G33" s="2"/>
      <c r="H33" s="2"/>
      <c r="I33" s="2">
        <v>1</v>
      </c>
      <c r="J33" s="2"/>
      <c r="K33" s="2"/>
      <c r="L33" s="2">
        <v>1</v>
      </c>
      <c r="O33" s="1">
        <f t="shared" si="12"/>
        <v>2</v>
      </c>
      <c r="P33" s="1"/>
      <c r="V33"/>
    </row>
    <row r="34" spans="3:22" x14ac:dyDescent="0.25">
      <c r="C34" s="25" t="s">
        <v>142</v>
      </c>
      <c r="D34" s="24"/>
      <c r="E34" s="24"/>
      <c r="F34" s="2"/>
      <c r="G34" s="2"/>
      <c r="H34" s="2"/>
      <c r="J34" s="2"/>
      <c r="K34" s="2"/>
      <c r="L34" s="2">
        <v>1</v>
      </c>
      <c r="O34" s="1">
        <f t="shared" si="12"/>
        <v>1</v>
      </c>
      <c r="P34" s="1"/>
      <c r="V34"/>
    </row>
    <row r="35" spans="3:22" x14ac:dyDescent="0.25">
      <c r="C35" s="31"/>
      <c r="D35" s="31"/>
      <c r="E35" s="31"/>
      <c r="F35" s="31"/>
      <c r="G35" s="31"/>
      <c r="H35" s="31"/>
      <c r="I35" s="49"/>
      <c r="J35" s="31"/>
      <c r="K35" s="31"/>
      <c r="L35" s="31"/>
      <c r="M35" s="31"/>
      <c r="O35" s="3"/>
      <c r="P35" s="1"/>
      <c r="V35"/>
    </row>
    <row r="36" spans="3:22" x14ac:dyDescent="0.25">
      <c r="C36" s="2"/>
      <c r="D36" s="2">
        <f>SUM(D25:D35)</f>
        <v>0</v>
      </c>
      <c r="E36" s="2">
        <f t="shared" ref="E36:M36" si="13">SUM(E25:E35)</f>
        <v>1</v>
      </c>
      <c r="F36" s="2">
        <f t="shared" si="13"/>
        <v>4</v>
      </c>
      <c r="G36" s="2">
        <f t="shared" si="13"/>
        <v>2</v>
      </c>
      <c r="H36" s="2">
        <f t="shared" si="13"/>
        <v>3</v>
      </c>
      <c r="I36" s="2">
        <f t="shared" si="13"/>
        <v>1</v>
      </c>
      <c r="J36" s="2">
        <f t="shared" si="13"/>
        <v>6</v>
      </c>
      <c r="K36" s="2">
        <f t="shared" si="13"/>
        <v>2</v>
      </c>
      <c r="L36" s="2">
        <f t="shared" si="13"/>
        <v>3</v>
      </c>
      <c r="M36" s="2">
        <f t="shared" si="13"/>
        <v>1</v>
      </c>
      <c r="O36" s="29"/>
      <c r="P36" s="6">
        <f>SUM(D36:M36)</f>
        <v>23</v>
      </c>
      <c r="T36" s="6"/>
      <c r="V36" s="35"/>
    </row>
    <row r="37" spans="3:22" x14ac:dyDescent="0.25">
      <c r="C37" s="2"/>
      <c r="D37" s="2"/>
      <c r="E37" s="2"/>
      <c r="F37" s="6"/>
      <c r="G37" s="1"/>
      <c r="H37" s="1"/>
      <c r="J37" s="1"/>
      <c r="K37" s="1"/>
      <c r="O37" s="3"/>
      <c r="P37" s="1"/>
      <c r="T37" s="1"/>
      <c r="V37"/>
    </row>
    <row r="38" spans="3:22" x14ac:dyDescent="0.25">
      <c r="C38" s="1"/>
      <c r="D38" s="29" t="s">
        <v>178</v>
      </c>
      <c r="E38" s="1"/>
      <c r="F38" s="1"/>
      <c r="G38" s="1"/>
      <c r="H38" s="1"/>
      <c r="J38" s="1"/>
      <c r="K38" s="1"/>
      <c r="O38" s="6">
        <f>SUM(O25:O37)</f>
        <v>23</v>
      </c>
      <c r="P38" s="1"/>
      <c r="T38" s="1"/>
      <c r="V38"/>
    </row>
    <row r="39" spans="3:22" x14ac:dyDescent="0.25">
      <c r="C39" s="31" t="s">
        <v>83</v>
      </c>
      <c r="D39" s="31">
        <v>1</v>
      </c>
      <c r="E39" s="31">
        <v>2</v>
      </c>
      <c r="F39" s="31">
        <v>3</v>
      </c>
      <c r="G39" s="33" t="s">
        <v>181</v>
      </c>
      <c r="H39" s="31">
        <v>4</v>
      </c>
      <c r="I39" s="49">
        <v>5</v>
      </c>
      <c r="J39" s="31">
        <v>6</v>
      </c>
      <c r="K39" s="32">
        <v>8</v>
      </c>
      <c r="L39" s="32">
        <v>10</v>
      </c>
      <c r="M39" s="32">
        <v>11</v>
      </c>
      <c r="O39" s="3"/>
      <c r="P39" s="1"/>
      <c r="T39" s="1"/>
      <c r="V39"/>
    </row>
    <row r="40" spans="3:22" x14ac:dyDescent="0.25">
      <c r="C40" s="24"/>
      <c r="D40" s="1"/>
      <c r="E40" s="1"/>
      <c r="F40" s="1"/>
      <c r="G40" s="1"/>
      <c r="H40" s="1"/>
      <c r="I40" s="1"/>
      <c r="J40" s="1"/>
      <c r="N40" s="29"/>
      <c r="O40" s="6"/>
      <c r="T40" s="6"/>
      <c r="V40" s="35"/>
    </row>
    <row r="41" spans="3:22" x14ac:dyDescent="0.2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25"/>
      <c r="Q41" s="3"/>
      <c r="R41" s="1"/>
      <c r="T41" s="1"/>
      <c r="V41"/>
    </row>
    <row r="42" spans="3:22" x14ac:dyDescent="0.2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6"/>
      <c r="O42" s="24"/>
      <c r="P42" s="23"/>
      <c r="Q42" s="6"/>
      <c r="R42" s="1"/>
      <c r="T42" s="1"/>
      <c r="V42"/>
    </row>
    <row r="43" spans="3:22" x14ac:dyDescent="0.25">
      <c r="C43" s="22"/>
      <c r="S43" s="23"/>
    </row>
    <row r="44" spans="3:22" x14ac:dyDescent="0.25">
      <c r="C44" s="22"/>
    </row>
  </sheetData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A16EF-9F5B-4E50-9739-320CE4617BAC}">
  <dimension ref="A1:AB119"/>
  <sheetViews>
    <sheetView workbookViewId="0">
      <pane ySplit="3" topLeftCell="A4" activePane="bottomLeft" state="frozen"/>
      <selection pane="bottomLeft" activeCell="N25" sqref="N25:X29"/>
    </sheetView>
  </sheetViews>
  <sheetFormatPr defaultRowHeight="15" x14ac:dyDescent="0.25"/>
  <cols>
    <col min="1" max="1" width="7" style="12" customWidth="1"/>
    <col min="2" max="2" width="5.42578125" style="2" customWidth="1"/>
    <col min="3" max="3" width="4.7109375" style="2" customWidth="1"/>
    <col min="4" max="4" width="5.140625" style="2" customWidth="1"/>
    <col min="5" max="5" width="8.85546875" style="2" customWidth="1"/>
    <col min="6" max="6" width="6.140625" style="2" customWidth="1"/>
    <col min="7" max="10" width="6.140625" style="13" customWidth="1"/>
    <col min="14" max="14" width="7" style="12" customWidth="1"/>
    <col min="15" max="15" width="11.140625" style="12" customWidth="1"/>
    <col min="16" max="16" width="5.42578125" style="2" customWidth="1"/>
    <col min="17" max="17" width="4.7109375" style="2" customWidth="1"/>
    <col min="18" max="18" width="5.140625" style="2" customWidth="1"/>
    <col min="19" max="19" width="8.85546875" style="2" customWidth="1"/>
    <col min="20" max="20" width="6.140625" style="2" customWidth="1"/>
    <col min="21" max="24" width="6.140625" style="13" customWidth="1"/>
  </cols>
  <sheetData>
    <row r="1" spans="1:24" x14ac:dyDescent="0.25">
      <c r="C1" s="42"/>
      <c r="D1" s="43" t="s">
        <v>114</v>
      </c>
      <c r="E1" s="37"/>
      <c r="Q1" s="42"/>
      <c r="R1" s="43" t="s">
        <v>114</v>
      </c>
      <c r="S1" s="37"/>
    </row>
    <row r="2" spans="1:24" x14ac:dyDescent="0.25">
      <c r="B2" s="2" t="s">
        <v>19</v>
      </c>
      <c r="C2" s="2" t="s">
        <v>20</v>
      </c>
      <c r="D2" s="2" t="s">
        <v>21</v>
      </c>
      <c r="E2" s="2" t="s">
        <v>22</v>
      </c>
      <c r="F2" s="2" t="s">
        <v>23</v>
      </c>
      <c r="G2" s="2" t="s">
        <v>20</v>
      </c>
      <c r="H2" s="2" t="s">
        <v>7</v>
      </c>
      <c r="I2" s="2" t="s">
        <v>27</v>
      </c>
      <c r="J2" s="2" t="s">
        <v>8</v>
      </c>
      <c r="P2" s="2" t="s">
        <v>19</v>
      </c>
      <c r="Q2" s="2" t="s">
        <v>20</v>
      </c>
      <c r="R2" s="2" t="s">
        <v>21</v>
      </c>
      <c r="S2" s="2" t="s">
        <v>22</v>
      </c>
      <c r="T2" s="2" t="s">
        <v>23</v>
      </c>
      <c r="U2" s="2" t="s">
        <v>20</v>
      </c>
      <c r="V2" s="2" t="s">
        <v>7</v>
      </c>
      <c r="W2" s="2" t="s">
        <v>27</v>
      </c>
      <c r="X2" s="2" t="s">
        <v>8</v>
      </c>
    </row>
    <row r="3" spans="1:24" x14ac:dyDescent="0.25">
      <c r="A3" s="38"/>
      <c r="B3" s="31">
        <f t="shared" ref="B3:J3" si="0">SUM(B7:B120)</f>
        <v>426</v>
      </c>
      <c r="C3" s="31">
        <f t="shared" si="0"/>
        <v>25</v>
      </c>
      <c r="D3" s="31">
        <f t="shared" si="0"/>
        <v>73</v>
      </c>
      <c r="E3" s="39">
        <f t="shared" si="0"/>
        <v>1399</v>
      </c>
      <c r="F3" s="39">
        <f t="shared" si="0"/>
        <v>57</v>
      </c>
      <c r="G3" s="31">
        <f t="shared" si="0"/>
        <v>24</v>
      </c>
      <c r="H3" s="31">
        <f t="shared" si="0"/>
        <v>23</v>
      </c>
      <c r="I3" s="31">
        <f t="shared" si="0"/>
        <v>10</v>
      </c>
      <c r="J3" s="31">
        <f t="shared" si="0"/>
        <v>0</v>
      </c>
      <c r="N3" s="38"/>
      <c r="O3" s="38"/>
      <c r="P3" s="31">
        <f>SUM(P7:P120)</f>
        <v>426</v>
      </c>
      <c r="Q3" s="31">
        <f t="shared" ref="Q3:T3" si="1">SUM(Q7:Q120)</f>
        <v>25</v>
      </c>
      <c r="R3" s="31">
        <f t="shared" si="1"/>
        <v>73</v>
      </c>
      <c r="S3" s="39">
        <f t="shared" si="1"/>
        <v>2798</v>
      </c>
      <c r="T3" s="39">
        <f t="shared" si="1"/>
        <v>114</v>
      </c>
      <c r="U3" s="31">
        <f>SUM(U7:U120)</f>
        <v>48</v>
      </c>
      <c r="V3" s="31">
        <f t="shared" ref="V3:X3" si="2">SUM(V7:V120)</f>
        <v>41</v>
      </c>
      <c r="W3" s="31">
        <f t="shared" si="2"/>
        <v>30</v>
      </c>
      <c r="X3" s="31">
        <f t="shared" si="2"/>
        <v>0</v>
      </c>
    </row>
    <row r="4" spans="1:24" x14ac:dyDescent="0.25">
      <c r="E4" s="6"/>
      <c r="F4" s="6"/>
      <c r="G4" s="2"/>
      <c r="H4" s="2"/>
      <c r="I4" s="2"/>
      <c r="J4" s="2"/>
      <c r="S4" s="6"/>
      <c r="T4" s="6"/>
      <c r="U4" s="2"/>
      <c r="V4" s="2"/>
      <c r="W4" s="2"/>
      <c r="X4" s="2"/>
    </row>
    <row r="5" spans="1:24" x14ac:dyDescent="0.25">
      <c r="A5" s="23" t="s">
        <v>83</v>
      </c>
      <c r="C5" s="1" t="s">
        <v>144</v>
      </c>
      <c r="N5" s="23" t="s">
        <v>83</v>
      </c>
      <c r="O5" s="23"/>
    </row>
    <row r="6" spans="1:24" x14ac:dyDescent="0.25">
      <c r="B6" s="2" t="s">
        <v>19</v>
      </c>
      <c r="C6" s="2" t="s">
        <v>20</v>
      </c>
      <c r="D6" s="2" t="s">
        <v>21</v>
      </c>
      <c r="E6" s="2" t="s">
        <v>22</v>
      </c>
      <c r="F6" s="2" t="s">
        <v>23</v>
      </c>
      <c r="G6" s="2" t="s">
        <v>20</v>
      </c>
      <c r="H6" s="2" t="s">
        <v>7</v>
      </c>
      <c r="I6" s="2" t="s">
        <v>27</v>
      </c>
      <c r="J6" s="2" t="s">
        <v>8</v>
      </c>
      <c r="P6" s="2" t="s">
        <v>19</v>
      </c>
      <c r="Q6" s="2" t="s">
        <v>20</v>
      </c>
      <c r="R6" s="2" t="s">
        <v>21</v>
      </c>
      <c r="S6" s="2" t="s">
        <v>22</v>
      </c>
      <c r="T6" s="2" t="s">
        <v>23</v>
      </c>
      <c r="U6" s="2" t="s">
        <v>20</v>
      </c>
      <c r="V6" s="2" t="s">
        <v>7</v>
      </c>
      <c r="W6" s="2" t="s">
        <v>27</v>
      </c>
      <c r="X6" s="2" t="s">
        <v>8</v>
      </c>
    </row>
    <row r="7" spans="1:24" x14ac:dyDescent="0.25">
      <c r="A7" s="3">
        <v>2</v>
      </c>
      <c r="B7" s="2">
        <v>8</v>
      </c>
      <c r="D7" s="2">
        <v>3</v>
      </c>
      <c r="E7" s="2">
        <v>22</v>
      </c>
      <c r="F7" s="2">
        <v>1</v>
      </c>
      <c r="G7" s="2">
        <v>1</v>
      </c>
      <c r="H7" s="2" t="s">
        <v>34</v>
      </c>
      <c r="I7" s="2" t="s">
        <v>34</v>
      </c>
      <c r="J7" s="2" t="s">
        <v>34</v>
      </c>
      <c r="N7" s="3">
        <v>2</v>
      </c>
      <c r="O7" s="1" t="s">
        <v>144</v>
      </c>
      <c r="P7" s="2">
        <v>8</v>
      </c>
      <c r="R7" s="2">
        <v>3</v>
      </c>
      <c r="S7" s="2">
        <v>22</v>
      </c>
      <c r="T7" s="2">
        <v>1</v>
      </c>
      <c r="U7" s="2">
        <v>1</v>
      </c>
      <c r="V7" s="2" t="s">
        <v>34</v>
      </c>
      <c r="W7" s="2" t="s">
        <v>34</v>
      </c>
      <c r="X7" s="2" t="s">
        <v>34</v>
      </c>
    </row>
    <row r="8" spans="1:24" x14ac:dyDescent="0.25">
      <c r="A8" s="3">
        <v>3</v>
      </c>
      <c r="B8" s="2">
        <v>12</v>
      </c>
      <c r="D8" s="2">
        <v>4</v>
      </c>
      <c r="E8" s="2">
        <v>15</v>
      </c>
      <c r="F8" s="2">
        <v>1</v>
      </c>
      <c r="G8" s="2">
        <v>1</v>
      </c>
      <c r="H8" s="2" t="s">
        <v>34</v>
      </c>
      <c r="I8" s="2" t="s">
        <v>34</v>
      </c>
      <c r="J8" s="2" t="s">
        <v>34</v>
      </c>
      <c r="N8" s="3">
        <v>2</v>
      </c>
      <c r="O8" s="1" t="s">
        <v>137</v>
      </c>
      <c r="P8" s="2">
        <v>8</v>
      </c>
      <c r="R8" s="2" t="s">
        <v>34</v>
      </c>
      <c r="S8" s="2">
        <v>25</v>
      </c>
      <c r="T8" s="2">
        <v>1</v>
      </c>
      <c r="U8" s="2">
        <v>1</v>
      </c>
      <c r="V8" s="2" t="s">
        <v>34</v>
      </c>
      <c r="W8" s="2" t="s">
        <v>34</v>
      </c>
      <c r="X8" s="2" t="s">
        <v>34</v>
      </c>
    </row>
    <row r="9" spans="1:24" x14ac:dyDescent="0.25">
      <c r="A9" s="19" t="s">
        <v>207</v>
      </c>
      <c r="B9" s="2">
        <v>3</v>
      </c>
      <c r="D9" s="2">
        <v>3</v>
      </c>
      <c r="E9" s="2" t="s">
        <v>34</v>
      </c>
      <c r="F9" s="2" t="s">
        <v>34</v>
      </c>
      <c r="G9" s="2" t="s">
        <v>34</v>
      </c>
      <c r="H9" s="2" t="s">
        <v>34</v>
      </c>
      <c r="I9" s="2" t="s">
        <v>34</v>
      </c>
      <c r="J9" s="2" t="s">
        <v>34</v>
      </c>
      <c r="N9" s="3">
        <v>2</v>
      </c>
      <c r="O9" s="1" t="s">
        <v>142</v>
      </c>
      <c r="P9" s="2">
        <v>6</v>
      </c>
      <c r="R9" s="2">
        <v>1</v>
      </c>
      <c r="S9" s="2">
        <v>19</v>
      </c>
      <c r="T9" s="2" t="s">
        <v>34</v>
      </c>
      <c r="U9" s="2" t="s">
        <v>34</v>
      </c>
      <c r="V9" s="2" t="s">
        <v>34</v>
      </c>
      <c r="W9" s="2" t="s">
        <v>34</v>
      </c>
      <c r="X9" s="2" t="s">
        <v>34</v>
      </c>
    </row>
    <row r="10" spans="1:24" x14ac:dyDescent="0.25">
      <c r="A10" s="3">
        <v>4</v>
      </c>
      <c r="B10" s="2">
        <v>5</v>
      </c>
      <c r="D10" s="2">
        <v>1</v>
      </c>
      <c r="E10" s="2">
        <v>9</v>
      </c>
      <c r="F10" s="2" t="s">
        <v>34</v>
      </c>
      <c r="G10" s="2" t="s">
        <v>34</v>
      </c>
      <c r="H10" s="2" t="s">
        <v>34</v>
      </c>
      <c r="I10" s="2" t="s">
        <v>34</v>
      </c>
      <c r="J10" s="2" t="s">
        <v>34</v>
      </c>
      <c r="N10" s="3">
        <v>2</v>
      </c>
      <c r="O10" s="1" t="s">
        <v>150</v>
      </c>
      <c r="P10" s="2">
        <v>4</v>
      </c>
      <c r="R10" s="2" t="s">
        <v>34</v>
      </c>
      <c r="S10" s="2">
        <v>14</v>
      </c>
      <c r="T10" s="2">
        <v>1</v>
      </c>
      <c r="U10" s="2">
        <v>1</v>
      </c>
      <c r="V10" s="2" t="s">
        <v>34</v>
      </c>
      <c r="W10" s="2" t="s">
        <v>34</v>
      </c>
      <c r="X10" s="2" t="s">
        <v>34</v>
      </c>
    </row>
    <row r="11" spans="1:24" x14ac:dyDescent="0.25">
      <c r="A11" s="3">
        <v>5</v>
      </c>
      <c r="B11" s="2">
        <v>14</v>
      </c>
      <c r="D11" s="2">
        <v>2</v>
      </c>
      <c r="E11" s="2">
        <v>50</v>
      </c>
      <c r="F11" s="2">
        <v>2</v>
      </c>
      <c r="G11" s="2">
        <v>1</v>
      </c>
      <c r="H11" s="2">
        <v>1</v>
      </c>
      <c r="I11" s="2" t="s">
        <v>34</v>
      </c>
      <c r="J11" s="2" t="s">
        <v>34</v>
      </c>
      <c r="N11" s="3">
        <v>2</v>
      </c>
      <c r="O11" s="1" t="s">
        <v>143</v>
      </c>
      <c r="P11" s="2">
        <v>8</v>
      </c>
      <c r="R11" s="2">
        <v>2</v>
      </c>
      <c r="S11" s="2">
        <v>20</v>
      </c>
      <c r="T11" s="2">
        <v>2</v>
      </c>
      <c r="U11" s="2">
        <v>2</v>
      </c>
      <c r="V11" s="2" t="s">
        <v>34</v>
      </c>
      <c r="W11" s="2" t="s">
        <v>34</v>
      </c>
      <c r="X11" s="2" t="s">
        <v>34</v>
      </c>
    </row>
    <row r="12" spans="1:24" x14ac:dyDescent="0.25">
      <c r="A12" s="3">
        <v>6</v>
      </c>
      <c r="B12" s="2">
        <v>9</v>
      </c>
      <c r="D12" s="2">
        <v>3</v>
      </c>
      <c r="E12" s="2">
        <v>32</v>
      </c>
      <c r="F12" s="2">
        <v>1</v>
      </c>
      <c r="G12" s="2" t="s">
        <v>34</v>
      </c>
      <c r="H12" s="2">
        <v>1</v>
      </c>
      <c r="I12" s="2" t="s">
        <v>34</v>
      </c>
      <c r="J12" s="2" t="s">
        <v>34</v>
      </c>
      <c r="N12" s="23">
        <v>2</v>
      </c>
      <c r="O12" s="1" t="s">
        <v>130</v>
      </c>
      <c r="P12" s="2">
        <v>6</v>
      </c>
      <c r="R12" s="2" t="s">
        <v>34</v>
      </c>
      <c r="S12" s="2">
        <v>27</v>
      </c>
      <c r="T12" s="2">
        <v>1</v>
      </c>
      <c r="U12" s="2" t="s">
        <v>34</v>
      </c>
      <c r="V12" s="2">
        <v>1</v>
      </c>
      <c r="W12" s="2" t="s">
        <v>34</v>
      </c>
      <c r="X12" s="2" t="s">
        <v>34</v>
      </c>
    </row>
    <row r="13" spans="1:24" x14ac:dyDescent="0.25">
      <c r="A13" s="3">
        <v>7</v>
      </c>
      <c r="B13" s="2">
        <v>8</v>
      </c>
      <c r="D13" s="2">
        <v>2</v>
      </c>
      <c r="E13" s="2">
        <v>19</v>
      </c>
      <c r="F13" s="2" t="s">
        <v>34</v>
      </c>
      <c r="G13" s="2" t="s">
        <v>34</v>
      </c>
      <c r="H13" s="2" t="s">
        <v>34</v>
      </c>
      <c r="I13" s="2" t="s">
        <v>34</v>
      </c>
      <c r="J13" s="2" t="s">
        <v>34</v>
      </c>
      <c r="S13" s="2">
        <f>SUM(S7:S12)</f>
        <v>127</v>
      </c>
      <c r="T13" s="2">
        <f>SUM(T7:T12)</f>
        <v>6</v>
      </c>
      <c r="U13" s="13">
        <f>SUM(U7:U12)</f>
        <v>5</v>
      </c>
      <c r="V13" s="13">
        <f>SUM(V7:V12)</f>
        <v>1</v>
      </c>
    </row>
    <row r="14" spans="1:24" x14ac:dyDescent="0.25">
      <c r="A14" s="3">
        <v>9</v>
      </c>
      <c r="B14" s="2">
        <v>6</v>
      </c>
      <c r="C14" s="2">
        <v>2</v>
      </c>
      <c r="D14" s="2">
        <v>1</v>
      </c>
      <c r="E14" s="2">
        <v>20</v>
      </c>
      <c r="F14" s="2">
        <v>1</v>
      </c>
      <c r="G14" s="2">
        <v>1</v>
      </c>
      <c r="H14" s="2" t="s">
        <v>34</v>
      </c>
      <c r="I14" s="2" t="s">
        <v>34</v>
      </c>
      <c r="J14" s="2" t="s">
        <v>34</v>
      </c>
    </row>
    <row r="15" spans="1:24" x14ac:dyDescent="0.25">
      <c r="A15" s="3">
        <v>10</v>
      </c>
      <c r="B15" s="2">
        <v>12</v>
      </c>
      <c r="D15" s="2">
        <v>4</v>
      </c>
      <c r="E15" s="2">
        <v>20</v>
      </c>
      <c r="F15" s="2">
        <v>2</v>
      </c>
      <c r="G15" s="2" t="s">
        <v>34</v>
      </c>
      <c r="H15" s="2">
        <v>1</v>
      </c>
      <c r="I15" s="2">
        <v>1</v>
      </c>
      <c r="J15" s="2" t="s">
        <v>34</v>
      </c>
      <c r="N15" s="3">
        <v>3</v>
      </c>
      <c r="O15" s="1" t="s">
        <v>144</v>
      </c>
      <c r="P15" s="2">
        <v>12</v>
      </c>
      <c r="R15" s="2">
        <v>4</v>
      </c>
      <c r="S15" s="2">
        <v>15</v>
      </c>
      <c r="T15" s="2">
        <v>1</v>
      </c>
      <c r="U15" s="2">
        <v>1</v>
      </c>
      <c r="V15" s="2" t="s">
        <v>34</v>
      </c>
      <c r="W15" s="2" t="s">
        <v>34</v>
      </c>
      <c r="X15" s="2" t="s">
        <v>34</v>
      </c>
    </row>
    <row r="16" spans="1:24" x14ac:dyDescent="0.25">
      <c r="A16" s="23">
        <v>11</v>
      </c>
      <c r="B16" s="2">
        <v>7</v>
      </c>
      <c r="D16" s="2">
        <v>1</v>
      </c>
      <c r="E16" s="2">
        <v>25</v>
      </c>
      <c r="F16" s="2">
        <v>1</v>
      </c>
      <c r="G16" s="2">
        <v>1</v>
      </c>
      <c r="H16" s="2" t="s">
        <v>34</v>
      </c>
      <c r="I16" s="2" t="s">
        <v>34</v>
      </c>
      <c r="J16" s="2" t="s">
        <v>34</v>
      </c>
      <c r="N16" s="3">
        <v>3</v>
      </c>
      <c r="O16" s="1" t="s">
        <v>137</v>
      </c>
      <c r="P16" s="2">
        <v>5</v>
      </c>
      <c r="Q16" s="2">
        <v>2</v>
      </c>
      <c r="R16" s="2">
        <v>2</v>
      </c>
      <c r="S16" s="2">
        <v>11</v>
      </c>
      <c r="T16" s="2" t="s">
        <v>34</v>
      </c>
      <c r="U16" s="2" t="s">
        <v>34</v>
      </c>
      <c r="V16" s="2" t="s">
        <v>34</v>
      </c>
      <c r="W16" s="2" t="s">
        <v>34</v>
      </c>
      <c r="X16" s="2" t="s">
        <v>34</v>
      </c>
    </row>
    <row r="17" spans="1:24" x14ac:dyDescent="0.25">
      <c r="A17" s="27" t="s">
        <v>367</v>
      </c>
      <c r="B17" s="2">
        <v>2</v>
      </c>
      <c r="D17" s="2" t="s">
        <v>34</v>
      </c>
      <c r="E17" s="2">
        <v>5</v>
      </c>
      <c r="F17" s="2" t="s">
        <v>34</v>
      </c>
      <c r="G17" s="2" t="s">
        <v>34</v>
      </c>
      <c r="H17" s="2" t="s">
        <v>34</v>
      </c>
      <c r="I17" s="2" t="s">
        <v>34</v>
      </c>
      <c r="J17" s="2" t="s">
        <v>34</v>
      </c>
      <c r="N17" s="3">
        <v>3</v>
      </c>
      <c r="O17" s="1" t="s">
        <v>142</v>
      </c>
      <c r="P17" s="2">
        <v>8</v>
      </c>
      <c r="R17" s="2">
        <v>4</v>
      </c>
      <c r="S17" s="2">
        <v>8</v>
      </c>
      <c r="T17" s="2">
        <v>2</v>
      </c>
      <c r="U17" s="2" t="s">
        <v>34</v>
      </c>
      <c r="V17" s="2">
        <v>2</v>
      </c>
      <c r="W17" s="2" t="s">
        <v>34</v>
      </c>
      <c r="X17" s="2" t="s">
        <v>34</v>
      </c>
    </row>
    <row r="18" spans="1:24" x14ac:dyDescent="0.25">
      <c r="G18" s="2"/>
      <c r="H18" s="2"/>
      <c r="I18" s="2"/>
      <c r="J18" s="2"/>
      <c r="N18" s="3">
        <v>3</v>
      </c>
      <c r="O18" s="1" t="s">
        <v>150</v>
      </c>
      <c r="P18" s="2">
        <v>5</v>
      </c>
      <c r="Q18" s="2">
        <v>4</v>
      </c>
      <c r="R18" s="2">
        <v>1</v>
      </c>
      <c r="S18" s="2">
        <v>15</v>
      </c>
      <c r="T18" s="2">
        <v>2</v>
      </c>
      <c r="U18" s="2">
        <v>1</v>
      </c>
      <c r="V18" s="2" t="s">
        <v>34</v>
      </c>
      <c r="W18" s="2">
        <v>1</v>
      </c>
      <c r="X18" s="2" t="s">
        <v>34</v>
      </c>
    </row>
    <row r="19" spans="1:24" x14ac:dyDescent="0.25">
      <c r="A19" s="3"/>
      <c r="C19" s="1" t="s">
        <v>137</v>
      </c>
      <c r="G19" s="2"/>
      <c r="H19" s="2"/>
      <c r="I19" s="2"/>
      <c r="J19" s="2"/>
      <c r="N19" s="3">
        <v>3</v>
      </c>
      <c r="O19" s="1" t="s">
        <v>143</v>
      </c>
      <c r="P19" s="2">
        <v>6</v>
      </c>
      <c r="R19" s="2">
        <v>3</v>
      </c>
      <c r="S19" s="2">
        <v>9</v>
      </c>
      <c r="T19" s="2">
        <v>2</v>
      </c>
      <c r="U19" s="2" t="s">
        <v>34</v>
      </c>
      <c r="V19" s="2">
        <v>2</v>
      </c>
      <c r="W19" s="2" t="s">
        <v>34</v>
      </c>
      <c r="X19" s="2" t="s">
        <v>34</v>
      </c>
    </row>
    <row r="20" spans="1:24" x14ac:dyDescent="0.25">
      <c r="A20" s="3"/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20</v>
      </c>
      <c r="H20" s="2" t="s">
        <v>7</v>
      </c>
      <c r="I20" s="2" t="s">
        <v>27</v>
      </c>
      <c r="J20" s="2" t="s">
        <v>8</v>
      </c>
      <c r="N20" s="23">
        <v>3</v>
      </c>
      <c r="O20" s="1" t="s">
        <v>139</v>
      </c>
      <c r="P20" s="2">
        <v>6</v>
      </c>
      <c r="R20" s="2">
        <v>4</v>
      </c>
      <c r="S20" s="2">
        <v>2</v>
      </c>
      <c r="T20" s="2">
        <v>2</v>
      </c>
      <c r="U20" s="2">
        <v>1</v>
      </c>
      <c r="V20" s="2" t="s">
        <v>34</v>
      </c>
      <c r="W20" s="2">
        <v>1</v>
      </c>
      <c r="X20" s="2" t="s">
        <v>34</v>
      </c>
    </row>
    <row r="21" spans="1:24" x14ac:dyDescent="0.25">
      <c r="A21" s="3">
        <v>2</v>
      </c>
      <c r="B21" s="2">
        <v>8</v>
      </c>
      <c r="D21" s="2" t="s">
        <v>34</v>
      </c>
      <c r="E21" s="2">
        <v>25</v>
      </c>
      <c r="F21" s="2">
        <v>1</v>
      </c>
      <c r="G21" s="2">
        <v>1</v>
      </c>
      <c r="H21" s="2" t="s">
        <v>34</v>
      </c>
      <c r="I21" s="2" t="s">
        <v>34</v>
      </c>
      <c r="J21" s="2" t="s">
        <v>34</v>
      </c>
      <c r="N21" s="23">
        <v>3</v>
      </c>
      <c r="O21" s="1" t="s">
        <v>140</v>
      </c>
      <c r="P21" s="2">
        <v>7</v>
      </c>
      <c r="R21" s="2">
        <v>1</v>
      </c>
      <c r="S21" s="2">
        <v>23</v>
      </c>
      <c r="T21" s="2" t="s">
        <v>34</v>
      </c>
      <c r="U21" s="2" t="s">
        <v>34</v>
      </c>
      <c r="V21" s="2" t="s">
        <v>34</v>
      </c>
      <c r="W21" s="2" t="s">
        <v>34</v>
      </c>
      <c r="X21" s="2" t="s">
        <v>34</v>
      </c>
    </row>
    <row r="22" spans="1:24" x14ac:dyDescent="0.25">
      <c r="A22" s="3">
        <v>3</v>
      </c>
      <c r="B22" s="2">
        <v>5</v>
      </c>
      <c r="C22" s="2">
        <v>2</v>
      </c>
      <c r="D22" s="2">
        <v>2</v>
      </c>
      <c r="E22" s="2">
        <v>11</v>
      </c>
      <c r="F22" s="2" t="s">
        <v>34</v>
      </c>
      <c r="G22" s="2" t="s">
        <v>34</v>
      </c>
      <c r="H22" s="2" t="s">
        <v>34</v>
      </c>
      <c r="I22" s="2" t="s">
        <v>34</v>
      </c>
      <c r="J22" s="2" t="s">
        <v>34</v>
      </c>
      <c r="N22" s="23">
        <v>3</v>
      </c>
      <c r="O22" s="1" t="s">
        <v>151</v>
      </c>
      <c r="P22" s="2">
        <v>1</v>
      </c>
      <c r="Q22" s="2">
        <v>2</v>
      </c>
      <c r="R22" s="2">
        <v>1</v>
      </c>
      <c r="S22" s="2" t="s">
        <v>34</v>
      </c>
      <c r="T22" s="2">
        <v>1</v>
      </c>
      <c r="U22" s="2">
        <v>1</v>
      </c>
      <c r="V22" s="2" t="s">
        <v>34</v>
      </c>
      <c r="W22" s="2" t="s">
        <v>34</v>
      </c>
      <c r="X22" s="2" t="s">
        <v>34</v>
      </c>
    </row>
    <row r="23" spans="1:24" x14ac:dyDescent="0.25">
      <c r="A23" s="19" t="s">
        <v>207</v>
      </c>
      <c r="B23" s="2">
        <v>5</v>
      </c>
      <c r="D23" s="2">
        <v>2</v>
      </c>
      <c r="E23" s="2">
        <v>11</v>
      </c>
      <c r="F23" s="2">
        <v>1</v>
      </c>
      <c r="G23" s="2" t="s">
        <v>34</v>
      </c>
      <c r="H23" s="2">
        <v>1</v>
      </c>
      <c r="I23" s="2" t="s">
        <v>34</v>
      </c>
      <c r="J23" s="2" t="s">
        <v>34</v>
      </c>
      <c r="S23" s="2">
        <f>SUM(S15:S22)</f>
        <v>83</v>
      </c>
      <c r="T23" s="2">
        <f>SUM(T15:T22)</f>
        <v>10</v>
      </c>
      <c r="U23" s="13">
        <f>SUM(U15:U22)</f>
        <v>4</v>
      </c>
      <c r="V23" s="13">
        <f>SUM(V15:V22)</f>
        <v>4</v>
      </c>
      <c r="W23" s="13">
        <f>SUM(W15:W22)</f>
        <v>2</v>
      </c>
    </row>
    <row r="24" spans="1:24" x14ac:dyDescent="0.25">
      <c r="A24" s="3">
        <v>4</v>
      </c>
      <c r="B24" s="2">
        <v>5</v>
      </c>
      <c r="D24" s="2" t="s">
        <v>34</v>
      </c>
      <c r="E24" s="2">
        <v>16</v>
      </c>
      <c r="F24" s="2">
        <v>1</v>
      </c>
      <c r="G24" s="2" t="s">
        <v>34</v>
      </c>
      <c r="H24" s="2">
        <v>1</v>
      </c>
      <c r="I24" s="2" t="s">
        <v>34</v>
      </c>
      <c r="J24" s="2" t="s">
        <v>34</v>
      </c>
    </row>
    <row r="25" spans="1:24" x14ac:dyDescent="0.25">
      <c r="A25" s="3">
        <v>6</v>
      </c>
      <c r="B25" s="2">
        <v>9</v>
      </c>
      <c r="D25" s="2">
        <v>3</v>
      </c>
      <c r="E25" s="2">
        <v>22</v>
      </c>
      <c r="F25" s="2">
        <v>3</v>
      </c>
      <c r="G25" s="2">
        <v>1</v>
      </c>
      <c r="H25" s="2">
        <v>1</v>
      </c>
      <c r="I25" s="2">
        <v>1</v>
      </c>
      <c r="J25" s="2" t="s">
        <v>34</v>
      </c>
      <c r="N25" s="19" t="s">
        <v>207</v>
      </c>
      <c r="O25" s="1" t="s">
        <v>144</v>
      </c>
      <c r="P25" s="2">
        <v>3</v>
      </c>
      <c r="R25" s="2">
        <v>3</v>
      </c>
      <c r="S25" s="2" t="s">
        <v>34</v>
      </c>
      <c r="T25" s="2" t="s">
        <v>34</v>
      </c>
      <c r="U25" s="2" t="s">
        <v>34</v>
      </c>
      <c r="V25" s="2" t="s">
        <v>34</v>
      </c>
      <c r="W25" s="2" t="s">
        <v>34</v>
      </c>
      <c r="X25" s="2" t="s">
        <v>34</v>
      </c>
    </row>
    <row r="26" spans="1:24" x14ac:dyDescent="0.25">
      <c r="A26" s="3">
        <v>9</v>
      </c>
      <c r="B26" s="2">
        <v>7</v>
      </c>
      <c r="D26" s="2" t="s">
        <v>34</v>
      </c>
      <c r="E26" s="2">
        <v>23</v>
      </c>
      <c r="F26" s="2" t="s">
        <v>34</v>
      </c>
      <c r="G26" s="2" t="s">
        <v>34</v>
      </c>
      <c r="H26" s="2" t="s">
        <v>34</v>
      </c>
      <c r="I26" s="2" t="s">
        <v>34</v>
      </c>
      <c r="J26" s="2" t="s">
        <v>34</v>
      </c>
      <c r="N26" s="19" t="s">
        <v>207</v>
      </c>
      <c r="O26" s="1" t="s">
        <v>137</v>
      </c>
      <c r="P26" s="2">
        <v>5</v>
      </c>
      <c r="R26" s="2">
        <v>2</v>
      </c>
      <c r="S26" s="2">
        <v>11</v>
      </c>
      <c r="T26" s="2">
        <v>1</v>
      </c>
      <c r="U26" s="2" t="s">
        <v>34</v>
      </c>
      <c r="V26" s="2">
        <v>1</v>
      </c>
      <c r="W26" s="2" t="s">
        <v>34</v>
      </c>
      <c r="X26" s="2" t="s">
        <v>34</v>
      </c>
    </row>
    <row r="27" spans="1:24" x14ac:dyDescent="0.25">
      <c r="A27" s="3">
        <v>11</v>
      </c>
      <c r="B27" s="2">
        <v>7</v>
      </c>
      <c r="C27" s="2">
        <v>5</v>
      </c>
      <c r="D27" s="2" t="s">
        <v>34</v>
      </c>
      <c r="E27" s="2">
        <v>29</v>
      </c>
      <c r="F27" s="2" t="s">
        <v>34</v>
      </c>
      <c r="G27" s="2" t="s">
        <v>34</v>
      </c>
      <c r="H27" s="2" t="s">
        <v>34</v>
      </c>
      <c r="I27" s="2" t="s">
        <v>34</v>
      </c>
      <c r="J27" s="2" t="s">
        <v>34</v>
      </c>
      <c r="N27" s="19" t="s">
        <v>207</v>
      </c>
      <c r="O27" s="1" t="s">
        <v>150</v>
      </c>
      <c r="P27" s="2">
        <v>3</v>
      </c>
      <c r="R27" s="2" t="s">
        <v>34</v>
      </c>
      <c r="S27" s="2">
        <v>6</v>
      </c>
      <c r="T27" s="2">
        <v>1</v>
      </c>
      <c r="U27" s="2" t="s">
        <v>34</v>
      </c>
      <c r="V27" s="2">
        <v>1</v>
      </c>
      <c r="W27" s="2" t="s">
        <v>34</v>
      </c>
      <c r="X27" s="2" t="s">
        <v>34</v>
      </c>
    </row>
    <row r="28" spans="1:24" x14ac:dyDescent="0.25">
      <c r="A28" s="3"/>
      <c r="G28" s="2"/>
      <c r="H28" s="2"/>
      <c r="I28" s="2"/>
      <c r="J28" s="2"/>
      <c r="N28" s="19" t="s">
        <v>207</v>
      </c>
      <c r="O28" s="1" t="s">
        <v>143</v>
      </c>
      <c r="P28" s="2">
        <v>4</v>
      </c>
      <c r="R28" s="2">
        <v>2</v>
      </c>
      <c r="S28" s="2">
        <v>6</v>
      </c>
      <c r="T28" s="2" t="s">
        <v>34</v>
      </c>
      <c r="U28" s="2" t="s">
        <v>34</v>
      </c>
      <c r="V28" s="2" t="s">
        <v>34</v>
      </c>
      <c r="W28" s="2" t="s">
        <v>34</v>
      </c>
      <c r="X28" s="2" t="s">
        <v>34</v>
      </c>
    </row>
    <row r="29" spans="1:24" x14ac:dyDescent="0.25">
      <c r="A29" s="3"/>
      <c r="C29" s="1" t="s">
        <v>142</v>
      </c>
      <c r="G29" s="2"/>
      <c r="H29" s="2"/>
      <c r="I29" s="2"/>
      <c r="J29" s="2"/>
      <c r="S29" s="2">
        <f>SUM(S26:S28)</f>
        <v>23</v>
      </c>
      <c r="T29" s="2">
        <f>SUM(T26:T28)</f>
        <v>2</v>
      </c>
    </row>
    <row r="30" spans="1:24" x14ac:dyDescent="0.25">
      <c r="A30" s="3"/>
      <c r="B30" s="2" t="s">
        <v>19</v>
      </c>
      <c r="C30" s="2" t="s">
        <v>20</v>
      </c>
      <c r="D30" s="2" t="s">
        <v>21</v>
      </c>
      <c r="E30" s="2" t="s">
        <v>22</v>
      </c>
      <c r="F30" s="2" t="s">
        <v>23</v>
      </c>
      <c r="G30" s="2" t="s">
        <v>20</v>
      </c>
      <c r="H30" s="2" t="s">
        <v>7</v>
      </c>
      <c r="I30" s="2" t="s">
        <v>27</v>
      </c>
      <c r="J30" s="2" t="s">
        <v>8</v>
      </c>
    </row>
    <row r="31" spans="1:24" x14ac:dyDescent="0.25">
      <c r="A31" s="3">
        <v>2</v>
      </c>
      <c r="B31" s="2">
        <v>6</v>
      </c>
      <c r="D31" s="2">
        <v>1</v>
      </c>
      <c r="E31" s="2">
        <v>19</v>
      </c>
      <c r="F31" s="2" t="s">
        <v>34</v>
      </c>
      <c r="G31" s="2" t="s">
        <v>34</v>
      </c>
      <c r="H31" s="2" t="s">
        <v>34</v>
      </c>
      <c r="I31" s="2" t="s">
        <v>34</v>
      </c>
      <c r="J31" s="2" t="s">
        <v>34</v>
      </c>
      <c r="N31" s="3">
        <v>4</v>
      </c>
      <c r="O31" s="1" t="s">
        <v>144</v>
      </c>
      <c r="P31" s="2">
        <v>5</v>
      </c>
      <c r="R31" s="2">
        <v>1</v>
      </c>
      <c r="S31" s="2">
        <v>9</v>
      </c>
      <c r="T31" s="2" t="s">
        <v>34</v>
      </c>
      <c r="U31" s="2" t="s">
        <v>34</v>
      </c>
      <c r="V31" s="2" t="s">
        <v>34</v>
      </c>
      <c r="W31" s="2" t="s">
        <v>34</v>
      </c>
      <c r="X31" s="2" t="s">
        <v>34</v>
      </c>
    </row>
    <row r="32" spans="1:24" x14ac:dyDescent="0.25">
      <c r="A32" s="3">
        <v>3</v>
      </c>
      <c r="B32" s="2">
        <v>8</v>
      </c>
      <c r="D32" s="2">
        <v>4</v>
      </c>
      <c r="E32" s="2">
        <v>8</v>
      </c>
      <c r="F32" s="2">
        <v>2</v>
      </c>
      <c r="G32" s="2" t="s">
        <v>34</v>
      </c>
      <c r="H32" s="2">
        <v>2</v>
      </c>
      <c r="I32" s="2" t="s">
        <v>34</v>
      </c>
      <c r="J32" s="2" t="s">
        <v>34</v>
      </c>
      <c r="N32" s="3">
        <v>4</v>
      </c>
      <c r="O32" s="1" t="s">
        <v>137</v>
      </c>
      <c r="P32" s="2">
        <v>5</v>
      </c>
      <c r="R32" s="2" t="s">
        <v>34</v>
      </c>
      <c r="S32" s="2">
        <v>16</v>
      </c>
      <c r="T32" s="2">
        <v>1</v>
      </c>
      <c r="U32" s="2" t="s">
        <v>34</v>
      </c>
      <c r="V32" s="2">
        <v>1</v>
      </c>
      <c r="W32" s="2" t="s">
        <v>34</v>
      </c>
      <c r="X32" s="2" t="s">
        <v>34</v>
      </c>
    </row>
    <row r="33" spans="1:24" x14ac:dyDescent="0.25">
      <c r="A33" s="3">
        <v>4</v>
      </c>
      <c r="B33" s="2">
        <v>4</v>
      </c>
      <c r="D33" s="2" t="s">
        <v>34</v>
      </c>
      <c r="E33" s="2">
        <v>15</v>
      </c>
      <c r="F33" s="2">
        <v>1</v>
      </c>
      <c r="G33" s="2" t="s">
        <v>34</v>
      </c>
      <c r="H33" s="2">
        <v>1</v>
      </c>
      <c r="I33" s="2" t="s">
        <v>34</v>
      </c>
      <c r="J33" s="2" t="s">
        <v>34</v>
      </c>
      <c r="N33" s="3">
        <v>4</v>
      </c>
      <c r="O33" s="1" t="s">
        <v>142</v>
      </c>
      <c r="P33" s="2">
        <v>4</v>
      </c>
      <c r="R33" s="2" t="s">
        <v>34</v>
      </c>
      <c r="S33" s="2">
        <v>15</v>
      </c>
      <c r="T33" s="2">
        <v>1</v>
      </c>
      <c r="U33" s="2" t="s">
        <v>34</v>
      </c>
      <c r="V33" s="2">
        <v>1</v>
      </c>
      <c r="W33" s="2" t="s">
        <v>34</v>
      </c>
      <c r="X33" s="2" t="s">
        <v>34</v>
      </c>
    </row>
    <row r="34" spans="1:24" x14ac:dyDescent="0.25">
      <c r="A34" s="3">
        <v>5</v>
      </c>
      <c r="B34" s="2">
        <v>9</v>
      </c>
      <c r="D34" s="2" t="s">
        <v>34</v>
      </c>
      <c r="E34" s="2">
        <v>26</v>
      </c>
      <c r="F34" s="2">
        <v>2</v>
      </c>
      <c r="G34" s="2">
        <v>1</v>
      </c>
      <c r="H34" s="2" t="s">
        <v>34</v>
      </c>
      <c r="I34" s="2">
        <v>1</v>
      </c>
      <c r="J34" s="2" t="s">
        <v>34</v>
      </c>
      <c r="N34" s="3">
        <v>4</v>
      </c>
      <c r="O34" s="1" t="s">
        <v>150</v>
      </c>
      <c r="P34" s="2">
        <v>2</v>
      </c>
      <c r="Q34" s="2">
        <v>3</v>
      </c>
      <c r="R34" s="2" t="s">
        <v>34</v>
      </c>
      <c r="S34" s="2">
        <v>15</v>
      </c>
      <c r="T34" s="2">
        <v>1</v>
      </c>
      <c r="U34" s="2" t="s">
        <v>34</v>
      </c>
      <c r="V34" s="2">
        <v>1</v>
      </c>
      <c r="W34" s="2" t="s">
        <v>34</v>
      </c>
      <c r="X34" s="2" t="s">
        <v>34</v>
      </c>
    </row>
    <row r="35" spans="1:24" x14ac:dyDescent="0.25">
      <c r="A35" s="3">
        <v>6</v>
      </c>
      <c r="B35" s="2">
        <v>6</v>
      </c>
      <c r="D35" s="2">
        <v>2</v>
      </c>
      <c r="E35" s="2">
        <v>16</v>
      </c>
      <c r="F35" s="2" t="s">
        <v>34</v>
      </c>
      <c r="G35" s="2" t="s">
        <v>34</v>
      </c>
      <c r="H35" s="2" t="s">
        <v>34</v>
      </c>
      <c r="I35" s="2" t="s">
        <v>34</v>
      </c>
      <c r="J35" s="2" t="s">
        <v>34</v>
      </c>
      <c r="N35" s="23">
        <v>4</v>
      </c>
      <c r="O35" s="1" t="s">
        <v>140</v>
      </c>
      <c r="P35" s="2">
        <v>3</v>
      </c>
      <c r="R35" s="2" t="s">
        <v>34</v>
      </c>
      <c r="S35" s="2">
        <v>21</v>
      </c>
      <c r="T35" s="2" t="s">
        <v>34</v>
      </c>
      <c r="U35" s="2" t="s">
        <v>34</v>
      </c>
      <c r="V35" s="2" t="s">
        <v>34</v>
      </c>
      <c r="W35" s="2" t="s">
        <v>34</v>
      </c>
      <c r="X35" s="2" t="s">
        <v>34</v>
      </c>
    </row>
    <row r="36" spans="1:24" x14ac:dyDescent="0.25">
      <c r="A36" s="3">
        <v>7</v>
      </c>
      <c r="B36" s="2">
        <v>7</v>
      </c>
      <c r="D36" s="2" t="s">
        <v>34</v>
      </c>
      <c r="E36" s="2">
        <v>27</v>
      </c>
      <c r="F36" s="2">
        <v>1</v>
      </c>
      <c r="G36" s="2" t="s">
        <v>34</v>
      </c>
      <c r="H36" s="2">
        <v>1</v>
      </c>
      <c r="I36" s="2" t="s">
        <v>34</v>
      </c>
      <c r="J36" s="2" t="s">
        <v>34</v>
      </c>
      <c r="N36" s="12">
        <v>4</v>
      </c>
      <c r="O36" s="1" t="s">
        <v>143</v>
      </c>
      <c r="P36" s="2">
        <v>6</v>
      </c>
      <c r="R36" s="2">
        <v>1</v>
      </c>
      <c r="S36" s="2">
        <v>17</v>
      </c>
      <c r="T36" s="2" t="s">
        <v>34</v>
      </c>
      <c r="U36" s="13" t="s">
        <v>34</v>
      </c>
      <c r="V36" s="13" t="s">
        <v>34</v>
      </c>
      <c r="W36" s="13" t="s">
        <v>34</v>
      </c>
      <c r="X36" s="13" t="s">
        <v>34</v>
      </c>
    </row>
    <row r="37" spans="1:24" x14ac:dyDescent="0.25">
      <c r="A37" s="3">
        <v>10</v>
      </c>
      <c r="B37" s="2">
        <v>11</v>
      </c>
      <c r="D37" s="2">
        <v>2</v>
      </c>
      <c r="E37" s="2">
        <v>57</v>
      </c>
      <c r="F37" s="2">
        <v>1</v>
      </c>
      <c r="G37" s="2" t="s">
        <v>34</v>
      </c>
      <c r="H37" s="2">
        <v>1</v>
      </c>
      <c r="I37" s="2" t="s">
        <v>34</v>
      </c>
      <c r="J37" s="2" t="s">
        <v>34</v>
      </c>
      <c r="S37" s="2">
        <f>SUM(S31:S36)</f>
        <v>93</v>
      </c>
      <c r="T37" s="2">
        <f>SUM(T31:T35)</f>
        <v>3</v>
      </c>
    </row>
    <row r="38" spans="1:24" x14ac:dyDescent="0.25">
      <c r="A38" s="3">
        <v>11</v>
      </c>
      <c r="B38" s="2">
        <v>4</v>
      </c>
      <c r="D38" s="2">
        <v>1</v>
      </c>
      <c r="E38" s="2">
        <v>15</v>
      </c>
      <c r="F38" s="2" t="s">
        <v>34</v>
      </c>
      <c r="G38" s="2" t="s">
        <v>34</v>
      </c>
      <c r="H38" s="2" t="s">
        <v>34</v>
      </c>
      <c r="I38" s="2" t="s">
        <v>34</v>
      </c>
      <c r="J38" s="2" t="s">
        <v>34</v>
      </c>
    </row>
    <row r="39" spans="1:24" x14ac:dyDescent="0.25">
      <c r="A39" s="3"/>
      <c r="G39" s="2"/>
      <c r="H39" s="2"/>
      <c r="I39" s="2"/>
      <c r="J39" s="2"/>
    </row>
    <row r="40" spans="1:24" x14ac:dyDescent="0.25">
      <c r="A40" s="3"/>
      <c r="C40" s="1" t="s">
        <v>150</v>
      </c>
      <c r="G40" s="2"/>
      <c r="H40" s="2"/>
      <c r="I40" s="2"/>
      <c r="J40" s="2"/>
      <c r="N40" s="3">
        <v>5</v>
      </c>
      <c r="O40" s="1" t="s">
        <v>144</v>
      </c>
      <c r="P40" s="2">
        <v>14</v>
      </c>
      <c r="R40" s="2">
        <v>2</v>
      </c>
      <c r="S40" s="2">
        <v>50</v>
      </c>
      <c r="T40" s="2">
        <v>2</v>
      </c>
      <c r="U40" s="2">
        <v>1</v>
      </c>
      <c r="V40" s="2">
        <v>1</v>
      </c>
      <c r="W40" s="2" t="s">
        <v>34</v>
      </c>
      <c r="X40" s="2" t="s">
        <v>34</v>
      </c>
    </row>
    <row r="41" spans="1:24" x14ac:dyDescent="0.25">
      <c r="A41" s="3"/>
      <c r="B41" s="2" t="s">
        <v>19</v>
      </c>
      <c r="C41" s="2" t="s">
        <v>20</v>
      </c>
      <c r="D41" s="2" t="s">
        <v>21</v>
      </c>
      <c r="E41" s="2" t="s">
        <v>22</v>
      </c>
      <c r="F41" s="2" t="s">
        <v>23</v>
      </c>
      <c r="G41" s="2" t="s">
        <v>20</v>
      </c>
      <c r="H41" s="2" t="s">
        <v>7</v>
      </c>
      <c r="I41" s="2" t="s">
        <v>27</v>
      </c>
      <c r="J41" s="2" t="s">
        <v>8</v>
      </c>
      <c r="N41" s="3">
        <v>5</v>
      </c>
      <c r="O41" s="1" t="s">
        <v>142</v>
      </c>
      <c r="P41" s="2">
        <v>9</v>
      </c>
      <c r="R41" s="2" t="s">
        <v>34</v>
      </c>
      <c r="S41" s="2">
        <v>26</v>
      </c>
      <c r="T41" s="2">
        <v>2</v>
      </c>
      <c r="U41" s="2">
        <v>1</v>
      </c>
      <c r="V41" s="2" t="s">
        <v>34</v>
      </c>
      <c r="W41" s="2">
        <v>1</v>
      </c>
      <c r="X41" s="2" t="s">
        <v>34</v>
      </c>
    </row>
    <row r="42" spans="1:24" x14ac:dyDescent="0.25">
      <c r="A42" s="3">
        <v>2</v>
      </c>
      <c r="B42" s="2">
        <v>4</v>
      </c>
      <c r="D42" s="2" t="s">
        <v>34</v>
      </c>
      <c r="E42" s="2">
        <v>14</v>
      </c>
      <c r="F42" s="2">
        <v>1</v>
      </c>
      <c r="G42" s="2">
        <v>1</v>
      </c>
      <c r="H42" s="2" t="s">
        <v>34</v>
      </c>
      <c r="I42" s="2" t="s">
        <v>34</v>
      </c>
      <c r="J42" s="2" t="s">
        <v>34</v>
      </c>
      <c r="N42" s="3">
        <v>5</v>
      </c>
      <c r="O42" s="1" t="s">
        <v>150</v>
      </c>
      <c r="P42" s="2">
        <v>6</v>
      </c>
      <c r="R42" s="2" t="s">
        <v>34</v>
      </c>
      <c r="S42" s="2">
        <v>28</v>
      </c>
      <c r="T42" s="2" t="s">
        <v>34</v>
      </c>
      <c r="U42" s="2" t="s">
        <v>34</v>
      </c>
      <c r="V42" s="2" t="s">
        <v>34</v>
      </c>
      <c r="W42" s="2" t="s">
        <v>34</v>
      </c>
      <c r="X42" s="2" t="s">
        <v>34</v>
      </c>
    </row>
    <row r="43" spans="1:24" x14ac:dyDescent="0.25">
      <c r="A43" s="3">
        <v>3</v>
      </c>
      <c r="B43" s="2">
        <v>5</v>
      </c>
      <c r="C43" s="2">
        <v>4</v>
      </c>
      <c r="D43" s="2">
        <v>1</v>
      </c>
      <c r="E43" s="2">
        <v>15</v>
      </c>
      <c r="F43" s="2">
        <v>2</v>
      </c>
      <c r="G43" s="2">
        <v>1</v>
      </c>
      <c r="H43" s="2" t="s">
        <v>34</v>
      </c>
      <c r="I43" s="2">
        <v>1</v>
      </c>
      <c r="J43" s="2" t="s">
        <v>34</v>
      </c>
      <c r="N43" s="3">
        <v>5</v>
      </c>
      <c r="O43" s="1" t="s">
        <v>143</v>
      </c>
      <c r="P43" s="2">
        <v>7</v>
      </c>
      <c r="Q43" s="2">
        <v>3</v>
      </c>
      <c r="R43" s="2" t="s">
        <v>34</v>
      </c>
      <c r="S43" s="2">
        <v>26</v>
      </c>
      <c r="T43" s="2">
        <v>3</v>
      </c>
      <c r="U43" s="2">
        <v>3</v>
      </c>
      <c r="V43" s="2" t="s">
        <v>34</v>
      </c>
      <c r="W43" s="2" t="s">
        <v>34</v>
      </c>
      <c r="X43" s="2" t="s">
        <v>34</v>
      </c>
    </row>
    <row r="44" spans="1:24" x14ac:dyDescent="0.25">
      <c r="A44" s="19" t="s">
        <v>207</v>
      </c>
      <c r="B44" s="2">
        <v>3</v>
      </c>
      <c r="D44" s="2" t="s">
        <v>34</v>
      </c>
      <c r="E44" s="2">
        <v>6</v>
      </c>
      <c r="F44" s="2">
        <v>1</v>
      </c>
      <c r="G44" s="2" t="s">
        <v>34</v>
      </c>
      <c r="H44" s="2">
        <v>1</v>
      </c>
      <c r="I44" s="2" t="s">
        <v>34</v>
      </c>
      <c r="J44" s="2" t="s">
        <v>34</v>
      </c>
      <c r="N44" s="23">
        <v>5</v>
      </c>
      <c r="O44" s="1" t="s">
        <v>139</v>
      </c>
      <c r="P44" s="2">
        <v>6</v>
      </c>
      <c r="R44" s="2">
        <v>1</v>
      </c>
      <c r="S44" s="2">
        <v>6</v>
      </c>
      <c r="T44" s="2">
        <v>1</v>
      </c>
      <c r="U44" s="2" t="s">
        <v>34</v>
      </c>
      <c r="V44" s="2" t="s">
        <v>34</v>
      </c>
      <c r="W44" s="2">
        <v>1</v>
      </c>
      <c r="X44" s="2" t="s">
        <v>34</v>
      </c>
    </row>
    <row r="45" spans="1:24" x14ac:dyDescent="0.25">
      <c r="A45" s="3">
        <v>4</v>
      </c>
      <c r="B45" s="2">
        <v>2</v>
      </c>
      <c r="C45" s="2">
        <v>3</v>
      </c>
      <c r="D45" s="2" t="s">
        <v>34</v>
      </c>
      <c r="E45" s="2">
        <v>15</v>
      </c>
      <c r="F45" s="2">
        <v>1</v>
      </c>
      <c r="G45" s="2" t="s">
        <v>34</v>
      </c>
      <c r="H45" s="2">
        <v>1</v>
      </c>
      <c r="I45" s="2" t="s">
        <v>34</v>
      </c>
      <c r="J45" s="2" t="s">
        <v>34</v>
      </c>
      <c r="N45" s="23">
        <v>5</v>
      </c>
      <c r="O45" s="1" t="s">
        <v>140</v>
      </c>
      <c r="P45" s="2">
        <v>1</v>
      </c>
      <c r="R45" s="2" t="s">
        <v>34</v>
      </c>
      <c r="S45" s="2">
        <v>1</v>
      </c>
      <c r="T45" s="2" t="s">
        <v>34</v>
      </c>
      <c r="U45" s="2" t="s">
        <v>34</v>
      </c>
      <c r="V45" s="2" t="s">
        <v>34</v>
      </c>
      <c r="W45" s="2" t="s">
        <v>34</v>
      </c>
      <c r="X45" s="2" t="s">
        <v>34</v>
      </c>
    </row>
    <row r="46" spans="1:24" x14ac:dyDescent="0.25">
      <c r="A46" s="3">
        <v>5</v>
      </c>
      <c r="B46" s="2">
        <v>6</v>
      </c>
      <c r="D46" s="2" t="s">
        <v>34</v>
      </c>
      <c r="E46" s="2">
        <v>28</v>
      </c>
      <c r="F46" s="2" t="s">
        <v>34</v>
      </c>
      <c r="G46" s="2" t="s">
        <v>34</v>
      </c>
      <c r="H46" s="2" t="s">
        <v>34</v>
      </c>
      <c r="I46" s="2" t="s">
        <v>34</v>
      </c>
      <c r="J46" s="2" t="s">
        <v>34</v>
      </c>
      <c r="N46" s="23">
        <v>5</v>
      </c>
      <c r="O46" s="1" t="s">
        <v>59</v>
      </c>
      <c r="P46" s="2">
        <v>11</v>
      </c>
      <c r="R46" s="2">
        <v>1</v>
      </c>
      <c r="S46" s="2">
        <v>44</v>
      </c>
      <c r="T46" s="2">
        <v>1</v>
      </c>
      <c r="U46" s="2" t="s">
        <v>34</v>
      </c>
      <c r="V46" s="2" t="s">
        <v>34</v>
      </c>
      <c r="W46" s="2">
        <v>1</v>
      </c>
      <c r="X46" s="2" t="s">
        <v>34</v>
      </c>
    </row>
    <row r="47" spans="1:24" x14ac:dyDescent="0.25">
      <c r="A47" s="3">
        <v>7</v>
      </c>
      <c r="B47" s="2">
        <v>6</v>
      </c>
      <c r="D47" s="2" t="s">
        <v>34</v>
      </c>
      <c r="E47" s="2">
        <v>25</v>
      </c>
      <c r="F47" s="2">
        <v>1</v>
      </c>
      <c r="G47" s="2" t="s">
        <v>34</v>
      </c>
      <c r="H47" s="2">
        <v>1</v>
      </c>
      <c r="I47" s="2" t="s">
        <v>34</v>
      </c>
      <c r="J47" s="2" t="s">
        <v>34</v>
      </c>
      <c r="S47" s="2">
        <f>SUM(S40:S46)</f>
        <v>181</v>
      </c>
      <c r="T47" s="2">
        <f>SUM(T40:T46)</f>
        <v>9</v>
      </c>
      <c r="U47" s="13">
        <f>SUM(U40:U46)</f>
        <v>5</v>
      </c>
      <c r="V47" s="13">
        <f>SUM(V40:V46)</f>
        <v>1</v>
      </c>
      <c r="W47" s="13">
        <f>SUM(W40:W46)</f>
        <v>3</v>
      </c>
    </row>
    <row r="48" spans="1:24" x14ac:dyDescent="0.25">
      <c r="A48" s="3">
        <v>9</v>
      </c>
      <c r="B48" s="2">
        <v>7</v>
      </c>
      <c r="D48" s="2">
        <v>3</v>
      </c>
      <c r="E48" s="2">
        <v>8</v>
      </c>
      <c r="F48" s="2">
        <v>2</v>
      </c>
      <c r="G48" s="2">
        <v>1</v>
      </c>
      <c r="H48" s="2" t="s">
        <v>34</v>
      </c>
      <c r="I48" s="2">
        <v>1</v>
      </c>
      <c r="J48" s="2" t="s">
        <v>34</v>
      </c>
    </row>
    <row r="49" spans="1:24" x14ac:dyDescent="0.25">
      <c r="A49" s="3">
        <v>10</v>
      </c>
      <c r="B49" s="2">
        <v>12</v>
      </c>
      <c r="D49" s="2">
        <v>3</v>
      </c>
      <c r="E49" s="2">
        <v>47</v>
      </c>
      <c r="F49" s="2">
        <v>1</v>
      </c>
      <c r="G49" s="2">
        <v>1</v>
      </c>
      <c r="H49" s="2" t="s">
        <v>34</v>
      </c>
      <c r="I49" s="2" t="s">
        <v>34</v>
      </c>
      <c r="J49" s="2" t="s">
        <v>34</v>
      </c>
      <c r="N49" s="3">
        <v>6</v>
      </c>
      <c r="O49" s="1" t="s">
        <v>144</v>
      </c>
      <c r="P49" s="2">
        <v>9</v>
      </c>
      <c r="R49" s="2">
        <v>3</v>
      </c>
      <c r="S49" s="2">
        <v>32</v>
      </c>
      <c r="T49" s="2">
        <v>1</v>
      </c>
      <c r="U49" s="2" t="s">
        <v>34</v>
      </c>
      <c r="V49" s="2">
        <v>1</v>
      </c>
      <c r="W49" s="2" t="s">
        <v>34</v>
      </c>
      <c r="X49" s="2" t="s">
        <v>34</v>
      </c>
    </row>
    <row r="50" spans="1:24" x14ac:dyDescent="0.25">
      <c r="A50" s="3"/>
      <c r="B50" s="3"/>
      <c r="C50" s="3"/>
      <c r="D50" s="3"/>
      <c r="E50" s="3"/>
      <c r="G50" s="2"/>
      <c r="H50" s="2"/>
      <c r="I50" s="2"/>
      <c r="J50" s="2"/>
      <c r="N50" s="3">
        <v>6</v>
      </c>
      <c r="O50" s="1" t="s">
        <v>137</v>
      </c>
      <c r="P50" s="2">
        <v>9</v>
      </c>
      <c r="R50" s="2">
        <v>3</v>
      </c>
      <c r="S50" s="2">
        <v>22</v>
      </c>
      <c r="T50" s="2">
        <v>3</v>
      </c>
      <c r="U50" s="2">
        <v>1</v>
      </c>
      <c r="V50" s="2">
        <v>1</v>
      </c>
      <c r="W50" s="2">
        <v>1</v>
      </c>
      <c r="X50" s="2" t="s">
        <v>34</v>
      </c>
    </row>
    <row r="51" spans="1:24" x14ac:dyDescent="0.25">
      <c r="A51" s="3"/>
      <c r="C51" s="1" t="s">
        <v>143</v>
      </c>
      <c r="G51" s="2"/>
      <c r="H51" s="2"/>
      <c r="I51" s="2"/>
      <c r="J51" s="2"/>
      <c r="N51" s="3">
        <v>6</v>
      </c>
      <c r="O51" s="1" t="s">
        <v>142</v>
      </c>
      <c r="P51" s="2">
        <v>6</v>
      </c>
      <c r="R51" s="2">
        <v>2</v>
      </c>
      <c r="S51" s="2">
        <v>16</v>
      </c>
      <c r="T51" s="2" t="s">
        <v>34</v>
      </c>
      <c r="U51" s="2" t="s">
        <v>34</v>
      </c>
      <c r="V51" s="2" t="s">
        <v>34</v>
      </c>
      <c r="W51" s="2" t="s">
        <v>34</v>
      </c>
      <c r="X51" s="2" t="s">
        <v>34</v>
      </c>
    </row>
    <row r="52" spans="1:24" x14ac:dyDescent="0.25">
      <c r="A52" s="3"/>
      <c r="B52" s="2" t="s">
        <v>19</v>
      </c>
      <c r="C52" s="2" t="s">
        <v>20</v>
      </c>
      <c r="D52" s="2" t="s">
        <v>21</v>
      </c>
      <c r="E52" s="2" t="s">
        <v>22</v>
      </c>
      <c r="F52" s="2" t="s">
        <v>23</v>
      </c>
      <c r="G52" s="2" t="s">
        <v>20</v>
      </c>
      <c r="H52" s="2" t="s">
        <v>7</v>
      </c>
      <c r="I52" s="2" t="s">
        <v>27</v>
      </c>
      <c r="J52" s="2" t="s">
        <v>8</v>
      </c>
      <c r="N52" s="3">
        <v>6</v>
      </c>
      <c r="O52" s="1" t="s">
        <v>143</v>
      </c>
      <c r="P52" s="2">
        <v>6</v>
      </c>
      <c r="R52" s="2">
        <v>1</v>
      </c>
      <c r="S52" s="2">
        <v>13</v>
      </c>
      <c r="T52" s="2">
        <v>2</v>
      </c>
      <c r="U52" s="2" t="s">
        <v>34</v>
      </c>
      <c r="V52" s="2">
        <v>1</v>
      </c>
      <c r="W52" s="2">
        <v>1</v>
      </c>
      <c r="X52" s="2" t="s">
        <v>34</v>
      </c>
    </row>
    <row r="53" spans="1:24" x14ac:dyDescent="0.25">
      <c r="A53" s="3">
        <v>2</v>
      </c>
      <c r="B53" s="2">
        <v>8</v>
      </c>
      <c r="D53" s="2">
        <v>2</v>
      </c>
      <c r="E53" s="2">
        <v>20</v>
      </c>
      <c r="F53" s="2">
        <v>2</v>
      </c>
      <c r="G53" s="2">
        <v>2</v>
      </c>
      <c r="H53" s="2" t="s">
        <v>34</v>
      </c>
      <c r="I53" s="2" t="s">
        <v>34</v>
      </c>
      <c r="J53" s="2" t="s">
        <v>34</v>
      </c>
      <c r="N53" s="23">
        <v>6</v>
      </c>
      <c r="O53" s="1" t="s">
        <v>130</v>
      </c>
      <c r="P53" s="2">
        <v>11</v>
      </c>
      <c r="Q53" s="2">
        <v>4</v>
      </c>
      <c r="R53" s="2">
        <v>1</v>
      </c>
      <c r="S53" s="2">
        <v>34</v>
      </c>
      <c r="T53" s="2">
        <v>2</v>
      </c>
      <c r="U53" s="2" t="s">
        <v>34</v>
      </c>
      <c r="V53" s="2">
        <v>2</v>
      </c>
      <c r="W53" s="2" t="s">
        <v>34</v>
      </c>
      <c r="X53" s="2" t="s">
        <v>34</v>
      </c>
    </row>
    <row r="54" spans="1:24" x14ac:dyDescent="0.25">
      <c r="A54" s="3">
        <v>3</v>
      </c>
      <c r="B54" s="2">
        <v>6</v>
      </c>
      <c r="D54" s="2">
        <v>3</v>
      </c>
      <c r="E54" s="2">
        <v>9</v>
      </c>
      <c r="F54" s="2">
        <v>2</v>
      </c>
      <c r="G54" s="2" t="s">
        <v>34</v>
      </c>
      <c r="H54" s="2">
        <v>2</v>
      </c>
      <c r="I54" s="2" t="s">
        <v>34</v>
      </c>
      <c r="J54" s="2" t="s">
        <v>34</v>
      </c>
      <c r="N54" s="23">
        <v>6</v>
      </c>
      <c r="O54" s="1" t="s">
        <v>139</v>
      </c>
      <c r="P54" s="2">
        <v>1</v>
      </c>
      <c r="R54" s="2" t="s">
        <v>34</v>
      </c>
      <c r="S54" s="2">
        <v>2</v>
      </c>
      <c r="T54" s="2" t="s">
        <v>34</v>
      </c>
      <c r="U54" s="2" t="s">
        <v>34</v>
      </c>
      <c r="V54" s="2" t="s">
        <v>34</v>
      </c>
      <c r="W54" s="2" t="s">
        <v>34</v>
      </c>
      <c r="X54" s="2" t="s">
        <v>34</v>
      </c>
    </row>
    <row r="55" spans="1:24" x14ac:dyDescent="0.25">
      <c r="A55" s="19" t="s">
        <v>207</v>
      </c>
      <c r="B55" s="2">
        <v>4</v>
      </c>
      <c r="D55" s="2">
        <v>2</v>
      </c>
      <c r="E55" s="2">
        <v>6</v>
      </c>
      <c r="F55" s="2" t="s">
        <v>34</v>
      </c>
      <c r="G55" s="2" t="s">
        <v>34</v>
      </c>
      <c r="H55" s="2" t="s">
        <v>34</v>
      </c>
      <c r="I55" s="2" t="s">
        <v>34</v>
      </c>
      <c r="J55" s="2" t="s">
        <v>34</v>
      </c>
      <c r="N55" s="23">
        <v>6</v>
      </c>
      <c r="O55" s="1" t="s">
        <v>140</v>
      </c>
      <c r="P55" s="2">
        <v>7</v>
      </c>
      <c r="R55" s="2" t="s">
        <v>34</v>
      </c>
      <c r="S55" s="2">
        <v>29</v>
      </c>
      <c r="T55" s="2">
        <v>2</v>
      </c>
      <c r="U55" s="2">
        <v>1</v>
      </c>
      <c r="V55" s="2">
        <v>1</v>
      </c>
      <c r="W55" s="2" t="s">
        <v>34</v>
      </c>
      <c r="X55" s="2" t="s">
        <v>34</v>
      </c>
    </row>
    <row r="56" spans="1:24" x14ac:dyDescent="0.25">
      <c r="A56" s="12">
        <v>4</v>
      </c>
      <c r="B56" s="2">
        <v>6</v>
      </c>
      <c r="D56" s="2">
        <v>1</v>
      </c>
      <c r="E56" s="2">
        <v>17</v>
      </c>
      <c r="F56" s="2" t="s">
        <v>34</v>
      </c>
      <c r="G56" s="13" t="s">
        <v>34</v>
      </c>
      <c r="H56" s="13" t="s">
        <v>34</v>
      </c>
      <c r="I56" s="13" t="s">
        <v>34</v>
      </c>
      <c r="J56" s="13" t="s">
        <v>34</v>
      </c>
      <c r="N56" s="23">
        <v>6</v>
      </c>
      <c r="O56" s="1" t="s">
        <v>183</v>
      </c>
      <c r="P56" s="2">
        <v>4</v>
      </c>
      <c r="R56" s="2" t="s">
        <v>34</v>
      </c>
      <c r="S56" s="2">
        <v>21</v>
      </c>
      <c r="T56" s="2" t="s">
        <v>34</v>
      </c>
      <c r="U56" s="2" t="s">
        <v>34</v>
      </c>
      <c r="V56" s="2" t="s">
        <v>34</v>
      </c>
      <c r="W56" s="2" t="s">
        <v>34</v>
      </c>
      <c r="X56" s="2" t="s">
        <v>34</v>
      </c>
    </row>
    <row r="57" spans="1:24" x14ac:dyDescent="0.25">
      <c r="A57" s="3">
        <v>5</v>
      </c>
      <c r="B57" s="2">
        <v>7</v>
      </c>
      <c r="C57" s="2">
        <v>3</v>
      </c>
      <c r="D57" s="2" t="s">
        <v>34</v>
      </c>
      <c r="E57" s="2">
        <v>26</v>
      </c>
      <c r="F57" s="2">
        <v>3</v>
      </c>
      <c r="G57" s="2">
        <v>3</v>
      </c>
      <c r="H57" s="2" t="s">
        <v>34</v>
      </c>
      <c r="I57" s="2" t="s">
        <v>34</v>
      </c>
      <c r="J57" s="2" t="s">
        <v>34</v>
      </c>
      <c r="S57" s="2">
        <f>SUM(S49:S56)</f>
        <v>169</v>
      </c>
      <c r="T57" s="2">
        <f>SUM(T49:T56)</f>
        <v>10</v>
      </c>
      <c r="U57" s="13">
        <f>SUM(U49:U56)</f>
        <v>2</v>
      </c>
      <c r="V57" s="13">
        <f>SUM(V49:V56)</f>
        <v>6</v>
      </c>
      <c r="W57" s="13">
        <f>SUM(W49:W56)</f>
        <v>2</v>
      </c>
    </row>
    <row r="58" spans="1:24" x14ac:dyDescent="0.25">
      <c r="A58" s="3">
        <v>6</v>
      </c>
      <c r="B58" s="2">
        <v>6</v>
      </c>
      <c r="D58" s="2">
        <v>1</v>
      </c>
      <c r="E58" s="2">
        <v>13</v>
      </c>
      <c r="F58" s="2">
        <v>2</v>
      </c>
      <c r="G58" s="2" t="s">
        <v>34</v>
      </c>
      <c r="H58" s="2">
        <v>1</v>
      </c>
      <c r="I58" s="2">
        <v>1</v>
      </c>
      <c r="J58" s="2" t="s">
        <v>34</v>
      </c>
    </row>
    <row r="59" spans="1:24" x14ac:dyDescent="0.25">
      <c r="A59" s="3">
        <v>7</v>
      </c>
      <c r="B59" s="2">
        <v>8</v>
      </c>
      <c r="D59" s="2">
        <v>2</v>
      </c>
      <c r="E59" s="2">
        <v>16</v>
      </c>
      <c r="F59" s="2" t="s">
        <v>34</v>
      </c>
      <c r="G59" s="2" t="s">
        <v>34</v>
      </c>
      <c r="H59" s="2" t="s">
        <v>34</v>
      </c>
      <c r="I59" s="2" t="s">
        <v>34</v>
      </c>
      <c r="J59" s="2" t="s">
        <v>34</v>
      </c>
      <c r="N59" s="3">
        <v>7</v>
      </c>
      <c r="O59" s="1" t="s">
        <v>144</v>
      </c>
      <c r="P59" s="2">
        <v>8</v>
      </c>
      <c r="R59" s="2">
        <v>2</v>
      </c>
      <c r="S59" s="2">
        <v>19</v>
      </c>
      <c r="T59" s="2" t="s">
        <v>34</v>
      </c>
      <c r="U59" s="2" t="s">
        <v>34</v>
      </c>
      <c r="V59" s="2" t="s">
        <v>34</v>
      </c>
      <c r="W59" s="2" t="s">
        <v>34</v>
      </c>
      <c r="X59" s="2" t="s">
        <v>34</v>
      </c>
    </row>
    <row r="60" spans="1:24" x14ac:dyDescent="0.25">
      <c r="A60" s="3">
        <v>9</v>
      </c>
      <c r="B60" s="2">
        <v>8</v>
      </c>
      <c r="D60" s="2" t="s">
        <v>34</v>
      </c>
      <c r="E60" s="2">
        <v>33</v>
      </c>
      <c r="F60" s="2">
        <v>1</v>
      </c>
      <c r="G60" s="2">
        <v>1</v>
      </c>
      <c r="H60" s="2" t="s">
        <v>34</v>
      </c>
      <c r="I60" s="2" t="s">
        <v>34</v>
      </c>
      <c r="J60" s="2" t="s">
        <v>34</v>
      </c>
      <c r="N60" s="3">
        <v>7</v>
      </c>
      <c r="O60" s="1" t="s">
        <v>142</v>
      </c>
      <c r="P60" s="2">
        <v>7</v>
      </c>
      <c r="R60" s="2" t="s">
        <v>34</v>
      </c>
      <c r="S60" s="2">
        <v>27</v>
      </c>
      <c r="T60" s="2">
        <v>1</v>
      </c>
      <c r="U60" s="2" t="s">
        <v>34</v>
      </c>
      <c r="V60" s="2">
        <v>1</v>
      </c>
      <c r="W60" s="2" t="s">
        <v>34</v>
      </c>
      <c r="X60" s="2" t="s">
        <v>34</v>
      </c>
    </row>
    <row r="61" spans="1:24" x14ac:dyDescent="0.25">
      <c r="A61" s="3">
        <v>10</v>
      </c>
      <c r="B61" s="2">
        <v>10</v>
      </c>
      <c r="D61" s="2">
        <v>2</v>
      </c>
      <c r="E61" s="2">
        <v>38</v>
      </c>
      <c r="F61" s="2" t="s">
        <v>34</v>
      </c>
      <c r="G61" s="2" t="s">
        <v>34</v>
      </c>
      <c r="H61" s="2" t="s">
        <v>34</v>
      </c>
      <c r="I61" s="2" t="s">
        <v>34</v>
      </c>
      <c r="J61" s="2" t="s">
        <v>34</v>
      </c>
      <c r="N61" s="3">
        <v>7</v>
      </c>
      <c r="O61" s="1" t="s">
        <v>150</v>
      </c>
      <c r="P61" s="2">
        <v>6</v>
      </c>
      <c r="R61" s="2" t="s">
        <v>34</v>
      </c>
      <c r="S61" s="2">
        <v>25</v>
      </c>
      <c r="T61" s="2">
        <v>1</v>
      </c>
      <c r="U61" s="2" t="s">
        <v>34</v>
      </c>
      <c r="V61" s="2">
        <v>1</v>
      </c>
      <c r="W61" s="2" t="s">
        <v>34</v>
      </c>
      <c r="X61" s="2" t="s">
        <v>34</v>
      </c>
    </row>
    <row r="62" spans="1:24" x14ac:dyDescent="0.25">
      <c r="A62" s="23">
        <v>11</v>
      </c>
      <c r="B62" s="2">
        <v>8</v>
      </c>
      <c r="D62" s="2" t="s">
        <v>34</v>
      </c>
      <c r="E62" s="2">
        <v>48</v>
      </c>
      <c r="F62" s="2" t="s">
        <v>34</v>
      </c>
      <c r="G62" s="2" t="s">
        <v>34</v>
      </c>
      <c r="H62" s="2" t="s">
        <v>34</v>
      </c>
      <c r="I62" s="2" t="s">
        <v>34</v>
      </c>
      <c r="J62" s="2" t="s">
        <v>34</v>
      </c>
      <c r="N62" s="3">
        <v>7</v>
      </c>
      <c r="O62" s="1" t="s">
        <v>143</v>
      </c>
      <c r="P62" s="2">
        <v>8</v>
      </c>
      <c r="R62" s="2">
        <v>2</v>
      </c>
      <c r="S62" s="2">
        <v>16</v>
      </c>
      <c r="T62" s="2" t="s">
        <v>34</v>
      </c>
      <c r="U62" s="2" t="s">
        <v>34</v>
      </c>
      <c r="V62" s="2" t="s">
        <v>34</v>
      </c>
      <c r="W62" s="2" t="s">
        <v>34</v>
      </c>
      <c r="X62" s="2" t="s">
        <v>34</v>
      </c>
    </row>
    <row r="63" spans="1:24" x14ac:dyDescent="0.25">
      <c r="A63" s="27" t="s">
        <v>367</v>
      </c>
      <c r="B63" s="2">
        <v>3</v>
      </c>
      <c r="D63" s="2" t="s">
        <v>34</v>
      </c>
      <c r="E63" s="2">
        <v>11</v>
      </c>
      <c r="F63" s="2" t="s">
        <v>34</v>
      </c>
      <c r="G63" s="2" t="s">
        <v>34</v>
      </c>
      <c r="H63" s="2" t="s">
        <v>34</v>
      </c>
      <c r="I63" s="2" t="s">
        <v>34</v>
      </c>
      <c r="J63" s="2" t="s">
        <v>34</v>
      </c>
      <c r="N63" s="23">
        <v>7</v>
      </c>
      <c r="O63" s="1" t="s">
        <v>139</v>
      </c>
      <c r="P63" s="2">
        <v>5</v>
      </c>
      <c r="R63" s="2">
        <v>1</v>
      </c>
      <c r="S63" s="2">
        <v>19</v>
      </c>
      <c r="T63" s="2">
        <v>1</v>
      </c>
      <c r="U63" s="2">
        <v>1</v>
      </c>
      <c r="V63" s="2" t="s">
        <v>34</v>
      </c>
      <c r="W63" s="2" t="s">
        <v>34</v>
      </c>
      <c r="X63" s="2" t="s">
        <v>34</v>
      </c>
    </row>
    <row r="64" spans="1:24" x14ac:dyDescent="0.25">
      <c r="N64" s="23">
        <v>7</v>
      </c>
      <c r="O64" s="1" t="s">
        <v>140</v>
      </c>
      <c r="P64" s="2">
        <v>6</v>
      </c>
      <c r="R64" s="2" t="s">
        <v>34</v>
      </c>
      <c r="S64" s="2">
        <v>15</v>
      </c>
      <c r="T64" s="2">
        <v>1</v>
      </c>
      <c r="U64" s="2">
        <v>1</v>
      </c>
      <c r="V64" s="2" t="s">
        <v>34</v>
      </c>
      <c r="W64" s="2" t="s">
        <v>34</v>
      </c>
      <c r="X64" s="2" t="s">
        <v>34</v>
      </c>
    </row>
    <row r="65" spans="1:24" x14ac:dyDescent="0.25">
      <c r="A65" s="3"/>
      <c r="G65" s="2"/>
      <c r="H65" s="2"/>
      <c r="I65" s="2"/>
      <c r="J65" s="2"/>
      <c r="S65" s="2">
        <f>SUM(S59:S64)</f>
        <v>121</v>
      </c>
      <c r="T65" s="2">
        <f>SUM(T59:T64)</f>
        <v>4</v>
      </c>
      <c r="U65" s="13">
        <f>SUM(U60:U64)</f>
        <v>2</v>
      </c>
      <c r="V65" s="13">
        <f>SUM(V60:V64)</f>
        <v>2</v>
      </c>
    </row>
    <row r="66" spans="1:24" x14ac:dyDescent="0.25">
      <c r="A66" s="3"/>
      <c r="C66" s="1" t="s">
        <v>130</v>
      </c>
      <c r="G66" s="25"/>
      <c r="H66" s="25"/>
      <c r="I66" s="25"/>
      <c r="J66" s="25"/>
    </row>
    <row r="67" spans="1:24" x14ac:dyDescent="0.25">
      <c r="A67" s="3"/>
      <c r="B67" s="2" t="s">
        <v>19</v>
      </c>
      <c r="C67" s="2" t="s">
        <v>20</v>
      </c>
      <c r="D67" s="2" t="s">
        <v>21</v>
      </c>
      <c r="E67" s="2" t="s">
        <v>22</v>
      </c>
      <c r="F67" s="2" t="s">
        <v>23</v>
      </c>
      <c r="G67" s="2" t="s">
        <v>20</v>
      </c>
      <c r="H67" s="2" t="s">
        <v>7</v>
      </c>
      <c r="I67" s="2" t="s">
        <v>27</v>
      </c>
      <c r="J67" s="2" t="s">
        <v>8</v>
      </c>
    </row>
    <row r="68" spans="1:24" x14ac:dyDescent="0.25">
      <c r="A68" s="23">
        <v>2</v>
      </c>
      <c r="B68" s="2">
        <v>6</v>
      </c>
      <c r="D68" s="2" t="s">
        <v>34</v>
      </c>
      <c r="E68" s="2">
        <v>27</v>
      </c>
      <c r="F68" s="2">
        <v>1</v>
      </c>
      <c r="G68" s="2" t="s">
        <v>34</v>
      </c>
      <c r="H68" s="2">
        <v>1</v>
      </c>
      <c r="I68" s="2" t="s">
        <v>34</v>
      </c>
      <c r="J68" s="2" t="s">
        <v>34</v>
      </c>
      <c r="N68" s="3">
        <v>9</v>
      </c>
      <c r="O68" s="1" t="s">
        <v>144</v>
      </c>
      <c r="P68" s="2">
        <v>6</v>
      </c>
      <c r="Q68" s="2">
        <v>2</v>
      </c>
      <c r="R68" s="2">
        <v>1</v>
      </c>
      <c r="S68" s="2">
        <v>20</v>
      </c>
      <c r="T68" s="2">
        <v>1</v>
      </c>
      <c r="U68" s="2">
        <v>1</v>
      </c>
      <c r="V68" s="2" t="s">
        <v>34</v>
      </c>
      <c r="W68" s="2" t="s">
        <v>34</v>
      </c>
      <c r="X68" s="2" t="s">
        <v>34</v>
      </c>
    </row>
    <row r="69" spans="1:24" x14ac:dyDescent="0.25">
      <c r="A69" s="23">
        <v>6</v>
      </c>
      <c r="B69" s="2">
        <v>11</v>
      </c>
      <c r="C69" s="2">
        <v>4</v>
      </c>
      <c r="D69" s="2">
        <v>1</v>
      </c>
      <c r="E69" s="2">
        <v>34</v>
      </c>
      <c r="F69" s="2">
        <v>2</v>
      </c>
      <c r="G69" s="2" t="s">
        <v>34</v>
      </c>
      <c r="H69" s="2">
        <v>2</v>
      </c>
      <c r="I69" s="2" t="s">
        <v>34</v>
      </c>
      <c r="J69" s="2" t="s">
        <v>34</v>
      </c>
      <c r="N69" s="3">
        <v>9</v>
      </c>
      <c r="O69" s="1" t="s">
        <v>137</v>
      </c>
      <c r="P69" s="2">
        <v>7</v>
      </c>
      <c r="R69" s="2" t="s">
        <v>34</v>
      </c>
      <c r="S69" s="2">
        <v>23</v>
      </c>
      <c r="T69" s="2" t="s">
        <v>34</v>
      </c>
      <c r="U69" s="2" t="s">
        <v>34</v>
      </c>
      <c r="V69" s="2" t="s">
        <v>34</v>
      </c>
      <c r="W69" s="2" t="s">
        <v>34</v>
      </c>
      <c r="X69" s="2" t="s">
        <v>34</v>
      </c>
    </row>
    <row r="70" spans="1:24" x14ac:dyDescent="0.25">
      <c r="A70" s="3"/>
      <c r="G70" s="2"/>
      <c r="H70" s="2"/>
      <c r="I70" s="2"/>
      <c r="J70" s="2"/>
      <c r="N70" s="3">
        <v>9</v>
      </c>
      <c r="O70" s="1" t="s">
        <v>150</v>
      </c>
      <c r="P70" s="2">
        <v>7</v>
      </c>
      <c r="R70" s="2">
        <v>3</v>
      </c>
      <c r="S70" s="2">
        <v>8</v>
      </c>
      <c r="T70" s="2">
        <v>2</v>
      </c>
      <c r="U70" s="2">
        <v>1</v>
      </c>
      <c r="V70" s="2" t="s">
        <v>34</v>
      </c>
      <c r="W70" s="2">
        <v>1</v>
      </c>
      <c r="X70" s="2" t="s">
        <v>34</v>
      </c>
    </row>
    <row r="71" spans="1:24" x14ac:dyDescent="0.25">
      <c r="A71" s="3"/>
      <c r="C71" s="1" t="s">
        <v>139</v>
      </c>
      <c r="G71" s="25"/>
      <c r="H71" s="25"/>
      <c r="I71" s="25"/>
      <c r="J71" s="25"/>
      <c r="N71" s="3">
        <v>9</v>
      </c>
      <c r="O71" s="1" t="s">
        <v>143</v>
      </c>
      <c r="P71" s="2">
        <v>8</v>
      </c>
      <c r="R71" s="2" t="s">
        <v>34</v>
      </c>
      <c r="S71" s="2">
        <v>33</v>
      </c>
      <c r="T71" s="2">
        <v>1</v>
      </c>
      <c r="U71" s="2">
        <v>1</v>
      </c>
      <c r="V71" s="2" t="s">
        <v>34</v>
      </c>
      <c r="W71" s="2" t="s">
        <v>34</v>
      </c>
      <c r="X71" s="2" t="s">
        <v>34</v>
      </c>
    </row>
    <row r="72" spans="1:24" x14ac:dyDescent="0.25">
      <c r="A72" s="3"/>
      <c r="B72" s="2" t="s">
        <v>19</v>
      </c>
      <c r="C72" s="2" t="s">
        <v>20</v>
      </c>
      <c r="D72" s="2" t="s">
        <v>21</v>
      </c>
      <c r="E72" s="2" t="s">
        <v>22</v>
      </c>
      <c r="F72" s="2" t="s">
        <v>23</v>
      </c>
      <c r="G72" s="2" t="s">
        <v>20</v>
      </c>
      <c r="H72" s="2" t="s">
        <v>7</v>
      </c>
      <c r="I72" s="2" t="s">
        <v>27</v>
      </c>
      <c r="J72" s="2" t="s">
        <v>8</v>
      </c>
      <c r="N72" s="23">
        <v>9</v>
      </c>
      <c r="O72" s="1" t="s">
        <v>140</v>
      </c>
      <c r="P72" s="2">
        <v>3</v>
      </c>
      <c r="R72" s="2" t="s">
        <v>34</v>
      </c>
      <c r="S72" s="2">
        <v>16</v>
      </c>
      <c r="T72" s="2" t="s">
        <v>34</v>
      </c>
      <c r="U72" s="2" t="s">
        <v>34</v>
      </c>
      <c r="V72" s="2" t="s">
        <v>34</v>
      </c>
      <c r="W72" s="2" t="s">
        <v>34</v>
      </c>
      <c r="X72" s="2" t="s">
        <v>34</v>
      </c>
    </row>
    <row r="73" spans="1:24" x14ac:dyDescent="0.25">
      <c r="A73" s="23">
        <v>3</v>
      </c>
      <c r="B73" s="2">
        <v>6</v>
      </c>
      <c r="D73" s="2">
        <v>4</v>
      </c>
      <c r="E73" s="2">
        <v>2</v>
      </c>
      <c r="F73" s="2">
        <v>2</v>
      </c>
      <c r="G73" s="2">
        <v>1</v>
      </c>
      <c r="H73" s="2" t="s">
        <v>34</v>
      </c>
      <c r="I73" s="2">
        <v>1</v>
      </c>
      <c r="J73" s="2" t="s">
        <v>34</v>
      </c>
      <c r="N73" s="23">
        <v>9</v>
      </c>
      <c r="O73" s="1" t="s">
        <v>353</v>
      </c>
      <c r="P73" s="2">
        <v>5</v>
      </c>
      <c r="R73" s="2" t="s">
        <v>34</v>
      </c>
      <c r="S73" s="2">
        <v>14</v>
      </c>
      <c r="T73" s="2" t="s">
        <v>34</v>
      </c>
      <c r="U73" s="2" t="s">
        <v>34</v>
      </c>
      <c r="V73" s="2" t="s">
        <v>34</v>
      </c>
      <c r="W73" s="2" t="s">
        <v>34</v>
      </c>
      <c r="X73" s="2" t="s">
        <v>34</v>
      </c>
    </row>
    <row r="74" spans="1:24" x14ac:dyDescent="0.25">
      <c r="A74" s="23">
        <v>5</v>
      </c>
      <c r="B74" s="2">
        <v>6</v>
      </c>
      <c r="D74" s="2">
        <v>1</v>
      </c>
      <c r="E74" s="2">
        <v>6</v>
      </c>
      <c r="F74" s="2">
        <v>1</v>
      </c>
      <c r="G74" s="2" t="s">
        <v>34</v>
      </c>
      <c r="H74" s="2" t="s">
        <v>34</v>
      </c>
      <c r="I74" s="2">
        <v>1</v>
      </c>
      <c r="J74" s="2" t="s">
        <v>34</v>
      </c>
      <c r="S74" s="2">
        <f>SUM(S68:S73)</f>
        <v>114</v>
      </c>
      <c r="T74" s="2">
        <f>SUM(T68:T73)</f>
        <v>4</v>
      </c>
      <c r="U74" s="13">
        <f>SUM(U68:U73)</f>
        <v>3</v>
      </c>
      <c r="W74" s="13">
        <f>SUM(W68:W73)</f>
        <v>1</v>
      </c>
    </row>
    <row r="75" spans="1:24" x14ac:dyDescent="0.25">
      <c r="A75" s="23">
        <v>6</v>
      </c>
      <c r="B75" s="2">
        <v>1</v>
      </c>
      <c r="D75" s="2" t="s">
        <v>34</v>
      </c>
      <c r="E75" s="2">
        <v>2</v>
      </c>
      <c r="F75" s="2" t="s">
        <v>34</v>
      </c>
      <c r="G75" s="2" t="s">
        <v>34</v>
      </c>
      <c r="H75" s="2" t="s">
        <v>34</v>
      </c>
      <c r="I75" s="2" t="s">
        <v>34</v>
      </c>
      <c r="J75" s="2" t="s">
        <v>34</v>
      </c>
    </row>
    <row r="76" spans="1:24" x14ac:dyDescent="0.25">
      <c r="A76" s="23">
        <v>7</v>
      </c>
      <c r="B76" s="2">
        <v>5</v>
      </c>
      <c r="D76" s="2">
        <v>1</v>
      </c>
      <c r="E76" s="2">
        <v>19</v>
      </c>
      <c r="F76" s="2">
        <v>1</v>
      </c>
      <c r="G76" s="2">
        <v>1</v>
      </c>
      <c r="H76" s="2" t="s">
        <v>34</v>
      </c>
      <c r="I76" s="2" t="s">
        <v>34</v>
      </c>
      <c r="J76" s="2" t="s">
        <v>34</v>
      </c>
    </row>
    <row r="77" spans="1:24" x14ac:dyDescent="0.25">
      <c r="A77" s="23">
        <v>10</v>
      </c>
      <c r="B77" s="2">
        <v>9</v>
      </c>
      <c r="D77" s="2">
        <v>2</v>
      </c>
      <c r="E77" s="2">
        <v>32</v>
      </c>
      <c r="F77" s="2">
        <v>2</v>
      </c>
      <c r="G77" s="2" t="s">
        <v>34</v>
      </c>
      <c r="H77" s="2">
        <v>1</v>
      </c>
      <c r="I77" s="2">
        <v>1</v>
      </c>
      <c r="J77" s="2" t="s">
        <v>34</v>
      </c>
      <c r="N77" s="3">
        <v>10</v>
      </c>
      <c r="O77" s="1" t="s">
        <v>144</v>
      </c>
      <c r="P77" s="2">
        <v>12</v>
      </c>
      <c r="R77" s="2">
        <v>4</v>
      </c>
      <c r="S77" s="2">
        <v>20</v>
      </c>
      <c r="T77" s="2">
        <v>2</v>
      </c>
      <c r="U77" s="2" t="s">
        <v>34</v>
      </c>
      <c r="V77" s="2">
        <v>1</v>
      </c>
      <c r="W77" s="2">
        <v>1</v>
      </c>
      <c r="X77" s="2" t="s">
        <v>34</v>
      </c>
    </row>
    <row r="78" spans="1:24" x14ac:dyDescent="0.25">
      <c r="A78" s="23">
        <v>11</v>
      </c>
      <c r="B78" s="2">
        <v>2</v>
      </c>
      <c r="D78" s="2" t="s">
        <v>34</v>
      </c>
      <c r="E78" s="2">
        <v>9</v>
      </c>
      <c r="F78" s="2" t="s">
        <v>34</v>
      </c>
      <c r="G78" s="2" t="s">
        <v>34</v>
      </c>
      <c r="H78" s="2" t="s">
        <v>34</v>
      </c>
      <c r="I78" s="2" t="s">
        <v>34</v>
      </c>
      <c r="J78" s="2" t="s">
        <v>34</v>
      </c>
      <c r="N78" s="3">
        <v>10</v>
      </c>
      <c r="O78" s="1" t="s">
        <v>142</v>
      </c>
      <c r="P78" s="2">
        <v>11</v>
      </c>
      <c r="R78" s="2">
        <v>2</v>
      </c>
      <c r="S78" s="2">
        <v>57</v>
      </c>
      <c r="T78" s="2">
        <v>1</v>
      </c>
      <c r="U78" s="2" t="s">
        <v>34</v>
      </c>
      <c r="V78" s="2">
        <v>1</v>
      </c>
      <c r="W78" s="2" t="s">
        <v>34</v>
      </c>
      <c r="X78" s="2" t="s">
        <v>34</v>
      </c>
    </row>
    <row r="79" spans="1:24" x14ac:dyDescent="0.25">
      <c r="A79" s="27" t="s">
        <v>367</v>
      </c>
      <c r="B79" s="2">
        <v>2</v>
      </c>
      <c r="D79" s="2" t="s">
        <v>34</v>
      </c>
      <c r="E79" s="2">
        <v>12</v>
      </c>
      <c r="F79" s="2" t="s">
        <v>34</v>
      </c>
      <c r="G79" s="2" t="s">
        <v>34</v>
      </c>
      <c r="H79" s="2" t="s">
        <v>34</v>
      </c>
      <c r="I79" s="2" t="s">
        <v>34</v>
      </c>
      <c r="J79" s="2" t="s">
        <v>34</v>
      </c>
      <c r="N79" s="3">
        <v>10</v>
      </c>
      <c r="O79" s="1" t="s">
        <v>150</v>
      </c>
      <c r="P79" s="2">
        <v>12</v>
      </c>
      <c r="R79" s="2">
        <v>3</v>
      </c>
      <c r="S79" s="2">
        <v>47</v>
      </c>
      <c r="T79" s="2">
        <v>1</v>
      </c>
      <c r="U79" s="2">
        <v>1</v>
      </c>
      <c r="V79" s="2" t="s">
        <v>34</v>
      </c>
      <c r="W79" s="2" t="s">
        <v>34</v>
      </c>
      <c r="X79" s="2" t="s">
        <v>34</v>
      </c>
    </row>
    <row r="80" spans="1:24" x14ac:dyDescent="0.25">
      <c r="A80" s="3"/>
      <c r="G80" s="2"/>
      <c r="H80" s="2"/>
      <c r="I80" s="2"/>
      <c r="J80" s="2"/>
      <c r="N80" s="3">
        <v>10</v>
      </c>
      <c r="O80" s="1" t="s">
        <v>143</v>
      </c>
      <c r="P80" s="2">
        <v>10</v>
      </c>
      <c r="R80" s="2">
        <v>2</v>
      </c>
      <c r="S80" s="2">
        <v>38</v>
      </c>
      <c r="T80" s="2" t="s">
        <v>34</v>
      </c>
      <c r="U80" s="2" t="s">
        <v>34</v>
      </c>
      <c r="V80" s="2" t="s">
        <v>34</v>
      </c>
      <c r="W80" s="2" t="s">
        <v>34</v>
      </c>
      <c r="X80" s="2" t="s">
        <v>34</v>
      </c>
    </row>
    <row r="81" spans="1:24" x14ac:dyDescent="0.25">
      <c r="A81" s="3"/>
      <c r="C81" s="1" t="s">
        <v>140</v>
      </c>
      <c r="G81" s="25"/>
      <c r="H81" s="25"/>
      <c r="I81" s="25"/>
      <c r="J81" s="25"/>
      <c r="N81" s="23">
        <v>10</v>
      </c>
      <c r="O81" s="1" t="s">
        <v>139</v>
      </c>
      <c r="P81" s="2">
        <v>9</v>
      </c>
      <c r="R81" s="2">
        <v>2</v>
      </c>
      <c r="S81" s="2">
        <v>32</v>
      </c>
      <c r="T81" s="2">
        <v>2</v>
      </c>
      <c r="U81" s="2" t="s">
        <v>34</v>
      </c>
      <c r="V81" s="2">
        <v>1</v>
      </c>
      <c r="W81" s="2">
        <v>1</v>
      </c>
      <c r="X81" s="2" t="s">
        <v>34</v>
      </c>
    </row>
    <row r="82" spans="1:24" x14ac:dyDescent="0.25">
      <c r="A82" s="3"/>
      <c r="B82" s="2" t="s">
        <v>19</v>
      </c>
      <c r="C82" s="2" t="s">
        <v>20</v>
      </c>
      <c r="D82" s="2" t="s">
        <v>21</v>
      </c>
      <c r="E82" s="2" t="s">
        <v>22</v>
      </c>
      <c r="F82" s="2" t="s">
        <v>23</v>
      </c>
      <c r="G82" s="2" t="s">
        <v>20</v>
      </c>
      <c r="H82" s="2" t="s">
        <v>7</v>
      </c>
      <c r="I82" s="2" t="s">
        <v>27</v>
      </c>
      <c r="J82" s="2" t="s">
        <v>8</v>
      </c>
      <c r="N82" s="23">
        <v>10</v>
      </c>
      <c r="O82" s="1" t="s">
        <v>140</v>
      </c>
      <c r="P82" s="2">
        <v>14</v>
      </c>
      <c r="R82" s="2" t="s">
        <v>34</v>
      </c>
      <c r="S82" s="2">
        <v>64</v>
      </c>
      <c r="T82" s="2">
        <v>1</v>
      </c>
      <c r="U82" s="2">
        <v>1</v>
      </c>
      <c r="V82" s="2" t="s">
        <v>34</v>
      </c>
      <c r="W82" s="2" t="s">
        <v>34</v>
      </c>
      <c r="X82" s="2" t="s">
        <v>34</v>
      </c>
    </row>
    <row r="83" spans="1:24" x14ac:dyDescent="0.25">
      <c r="A83" s="23">
        <v>3</v>
      </c>
      <c r="B83" s="2">
        <v>7</v>
      </c>
      <c r="D83" s="2">
        <v>1</v>
      </c>
      <c r="E83" s="2">
        <v>23</v>
      </c>
      <c r="F83" s="2" t="s">
        <v>34</v>
      </c>
      <c r="G83" s="2" t="s">
        <v>34</v>
      </c>
      <c r="H83" s="2" t="s">
        <v>34</v>
      </c>
      <c r="I83" s="2" t="s">
        <v>34</v>
      </c>
      <c r="J83" s="2" t="s">
        <v>34</v>
      </c>
      <c r="N83" s="23">
        <v>10</v>
      </c>
      <c r="O83" s="1" t="s">
        <v>353</v>
      </c>
      <c r="P83" s="2">
        <v>2</v>
      </c>
      <c r="R83" s="2" t="s">
        <v>34</v>
      </c>
      <c r="S83" s="2">
        <v>17</v>
      </c>
      <c r="T83" s="2" t="s">
        <v>34</v>
      </c>
      <c r="U83" s="2" t="s">
        <v>34</v>
      </c>
      <c r="V83" s="2" t="s">
        <v>34</v>
      </c>
      <c r="W83" s="2" t="s">
        <v>34</v>
      </c>
      <c r="X83" s="2" t="s">
        <v>34</v>
      </c>
    </row>
    <row r="84" spans="1:24" x14ac:dyDescent="0.25">
      <c r="A84" s="23">
        <v>4</v>
      </c>
      <c r="B84" s="2">
        <v>3</v>
      </c>
      <c r="D84" s="2" t="s">
        <v>34</v>
      </c>
      <c r="E84" s="2">
        <v>21</v>
      </c>
      <c r="F84" s="2" t="s">
        <v>34</v>
      </c>
      <c r="G84" s="2" t="s">
        <v>34</v>
      </c>
      <c r="H84" s="2" t="s">
        <v>34</v>
      </c>
      <c r="I84" s="2" t="s">
        <v>34</v>
      </c>
      <c r="J84" s="2" t="s">
        <v>34</v>
      </c>
      <c r="S84" s="2">
        <f>SUM(S77:S83)</f>
        <v>275</v>
      </c>
      <c r="T84" s="2">
        <f>SUM(T77:T83)</f>
        <v>7</v>
      </c>
      <c r="U84" s="13">
        <f>SUM(U77:U83)</f>
        <v>2</v>
      </c>
      <c r="V84" s="13">
        <f>SUM(V77:V83)</f>
        <v>3</v>
      </c>
      <c r="W84" s="13">
        <f>SUM(W77:W83)</f>
        <v>2</v>
      </c>
    </row>
    <row r="85" spans="1:24" x14ac:dyDescent="0.25">
      <c r="A85" s="23">
        <v>5</v>
      </c>
      <c r="B85" s="2">
        <v>1</v>
      </c>
      <c r="D85" s="2" t="s">
        <v>34</v>
      </c>
      <c r="E85" s="2">
        <v>1</v>
      </c>
      <c r="F85" s="2" t="s">
        <v>34</v>
      </c>
      <c r="G85" s="2" t="s">
        <v>34</v>
      </c>
      <c r="H85" s="2" t="s">
        <v>34</v>
      </c>
      <c r="I85" s="2" t="s">
        <v>34</v>
      </c>
      <c r="J85" s="2" t="s">
        <v>34</v>
      </c>
    </row>
    <row r="86" spans="1:24" x14ac:dyDescent="0.25">
      <c r="A86" s="23">
        <v>6</v>
      </c>
      <c r="B86" s="2">
        <v>7</v>
      </c>
      <c r="D86" s="2" t="s">
        <v>34</v>
      </c>
      <c r="E86" s="2">
        <v>29</v>
      </c>
      <c r="F86" s="2">
        <v>2</v>
      </c>
      <c r="G86" s="2">
        <v>1</v>
      </c>
      <c r="H86" s="2">
        <v>1</v>
      </c>
      <c r="I86" s="2" t="s">
        <v>34</v>
      </c>
      <c r="J86" s="2" t="s">
        <v>34</v>
      </c>
      <c r="N86" s="23">
        <v>11</v>
      </c>
      <c r="O86" s="1" t="s">
        <v>144</v>
      </c>
      <c r="P86" s="2">
        <v>7</v>
      </c>
      <c r="R86" s="2">
        <v>1</v>
      </c>
      <c r="S86" s="2">
        <v>25</v>
      </c>
      <c r="T86" s="2">
        <v>1</v>
      </c>
      <c r="U86" s="2">
        <v>1</v>
      </c>
      <c r="V86" s="2" t="s">
        <v>34</v>
      </c>
      <c r="W86" s="2" t="s">
        <v>34</v>
      </c>
      <c r="X86" s="2" t="s">
        <v>34</v>
      </c>
    </row>
    <row r="87" spans="1:24" x14ac:dyDescent="0.25">
      <c r="A87" s="23">
        <v>7</v>
      </c>
      <c r="B87" s="2">
        <v>6</v>
      </c>
      <c r="D87" s="2" t="s">
        <v>34</v>
      </c>
      <c r="E87" s="2">
        <v>15</v>
      </c>
      <c r="F87" s="2">
        <v>1</v>
      </c>
      <c r="G87" s="2">
        <v>1</v>
      </c>
      <c r="H87" s="2" t="s">
        <v>34</v>
      </c>
      <c r="I87" s="2" t="s">
        <v>34</v>
      </c>
      <c r="J87" s="2" t="s">
        <v>34</v>
      </c>
      <c r="N87" s="3">
        <v>11</v>
      </c>
      <c r="O87" s="1" t="s">
        <v>137</v>
      </c>
      <c r="P87" s="2">
        <v>7</v>
      </c>
      <c r="Q87" s="2">
        <v>5</v>
      </c>
      <c r="R87" s="2" t="s">
        <v>34</v>
      </c>
      <c r="S87" s="2">
        <v>29</v>
      </c>
      <c r="T87" s="2" t="s">
        <v>34</v>
      </c>
      <c r="U87" s="2" t="s">
        <v>34</v>
      </c>
      <c r="V87" s="2" t="s">
        <v>34</v>
      </c>
      <c r="W87" s="2" t="s">
        <v>34</v>
      </c>
      <c r="X87" s="2" t="s">
        <v>34</v>
      </c>
    </row>
    <row r="88" spans="1:24" x14ac:dyDescent="0.25">
      <c r="A88" s="23">
        <v>9</v>
      </c>
      <c r="B88" s="2">
        <v>3</v>
      </c>
      <c r="D88" s="2" t="s">
        <v>34</v>
      </c>
      <c r="E88" s="2">
        <v>16</v>
      </c>
      <c r="F88" s="2" t="s">
        <v>34</v>
      </c>
      <c r="G88" s="2" t="s">
        <v>34</v>
      </c>
      <c r="H88" s="2" t="s">
        <v>34</v>
      </c>
      <c r="I88" s="2" t="s">
        <v>34</v>
      </c>
      <c r="J88" s="2" t="s">
        <v>34</v>
      </c>
      <c r="N88" s="3">
        <v>11</v>
      </c>
      <c r="O88" s="1" t="s">
        <v>142</v>
      </c>
      <c r="P88" s="2">
        <v>4</v>
      </c>
      <c r="R88" s="2">
        <v>1</v>
      </c>
      <c r="S88" s="2">
        <v>15</v>
      </c>
      <c r="T88" s="2" t="s">
        <v>34</v>
      </c>
      <c r="U88" s="2" t="s">
        <v>34</v>
      </c>
      <c r="V88" s="2" t="s">
        <v>34</v>
      </c>
      <c r="W88" s="2" t="s">
        <v>34</v>
      </c>
      <c r="X88" s="2" t="s">
        <v>34</v>
      </c>
    </row>
    <row r="89" spans="1:24" x14ac:dyDescent="0.25">
      <c r="A89" s="23">
        <v>10</v>
      </c>
      <c r="B89" s="2">
        <v>14</v>
      </c>
      <c r="D89" s="2" t="s">
        <v>34</v>
      </c>
      <c r="E89" s="2">
        <v>64</v>
      </c>
      <c r="F89" s="2">
        <v>1</v>
      </c>
      <c r="G89" s="2">
        <v>1</v>
      </c>
      <c r="H89" s="2" t="s">
        <v>34</v>
      </c>
      <c r="I89" s="2" t="s">
        <v>34</v>
      </c>
      <c r="J89" s="2" t="s">
        <v>34</v>
      </c>
      <c r="N89" s="23">
        <v>11</v>
      </c>
      <c r="O89" s="1" t="s">
        <v>143</v>
      </c>
      <c r="P89" s="2">
        <v>8</v>
      </c>
      <c r="R89" s="2" t="s">
        <v>34</v>
      </c>
      <c r="S89" s="2">
        <v>48</v>
      </c>
      <c r="T89" s="2" t="s">
        <v>34</v>
      </c>
      <c r="U89" s="2" t="s">
        <v>34</v>
      </c>
      <c r="V89" s="2" t="s">
        <v>34</v>
      </c>
      <c r="W89" s="2" t="s">
        <v>34</v>
      </c>
      <c r="X89" s="2" t="s">
        <v>34</v>
      </c>
    </row>
    <row r="90" spans="1:24" x14ac:dyDescent="0.25">
      <c r="A90" s="27" t="s">
        <v>367</v>
      </c>
      <c r="B90" s="2">
        <v>2</v>
      </c>
      <c r="D90" s="2" t="s">
        <v>34</v>
      </c>
      <c r="E90" s="2">
        <v>18</v>
      </c>
      <c r="F90" s="2" t="s">
        <v>34</v>
      </c>
      <c r="G90" s="2" t="s">
        <v>34</v>
      </c>
      <c r="H90" s="2" t="s">
        <v>34</v>
      </c>
      <c r="I90" s="2" t="s">
        <v>34</v>
      </c>
      <c r="J90" s="2" t="s">
        <v>34</v>
      </c>
      <c r="N90" s="23">
        <v>11</v>
      </c>
      <c r="O90" s="1" t="s">
        <v>139</v>
      </c>
      <c r="P90" s="2">
        <v>2</v>
      </c>
      <c r="R90" s="2" t="s">
        <v>34</v>
      </c>
      <c r="S90" s="2">
        <v>9</v>
      </c>
      <c r="T90" s="2" t="s">
        <v>34</v>
      </c>
      <c r="U90" s="2" t="s">
        <v>34</v>
      </c>
      <c r="V90" s="2" t="s">
        <v>34</v>
      </c>
      <c r="W90" s="2" t="s">
        <v>34</v>
      </c>
      <c r="X90" s="2" t="s">
        <v>34</v>
      </c>
    </row>
    <row r="91" spans="1:24" x14ac:dyDescent="0.25">
      <c r="A91" s="23"/>
      <c r="G91" s="2"/>
      <c r="H91" s="2"/>
      <c r="I91" s="2"/>
      <c r="J91" s="2"/>
      <c r="S91" s="2">
        <f>SUM(S86:S90)</f>
        <v>126</v>
      </c>
      <c r="T91" s="2">
        <f>SUM(T86:T90)</f>
        <v>1</v>
      </c>
    </row>
    <row r="92" spans="1:24" x14ac:dyDescent="0.25">
      <c r="A92" s="23"/>
      <c r="C92" s="1" t="s">
        <v>151</v>
      </c>
      <c r="G92" s="25"/>
      <c r="H92" s="25"/>
      <c r="I92" s="25"/>
      <c r="J92" s="25"/>
    </row>
    <row r="93" spans="1:24" x14ac:dyDescent="0.25">
      <c r="A93" s="3"/>
      <c r="B93" s="2" t="s">
        <v>19</v>
      </c>
      <c r="C93" s="2" t="s">
        <v>20</v>
      </c>
      <c r="D93" s="2" t="s">
        <v>21</v>
      </c>
      <c r="E93" s="2" t="s">
        <v>22</v>
      </c>
      <c r="F93" s="2" t="s">
        <v>23</v>
      </c>
      <c r="G93" s="2" t="s">
        <v>20</v>
      </c>
      <c r="H93" s="2" t="s">
        <v>7</v>
      </c>
      <c r="I93" s="2" t="s">
        <v>27</v>
      </c>
      <c r="J93" s="2" t="s">
        <v>8</v>
      </c>
      <c r="N93" s="27" t="s">
        <v>367</v>
      </c>
      <c r="O93" s="1" t="s">
        <v>144</v>
      </c>
      <c r="P93" s="2">
        <v>2</v>
      </c>
      <c r="R93" s="2" t="s">
        <v>34</v>
      </c>
      <c r="S93" s="2">
        <v>5</v>
      </c>
      <c r="T93" s="2" t="s">
        <v>34</v>
      </c>
      <c r="U93" s="2" t="s">
        <v>34</v>
      </c>
      <c r="V93" s="2" t="s">
        <v>34</v>
      </c>
      <c r="W93" s="2" t="s">
        <v>34</v>
      </c>
      <c r="X93" s="2" t="s">
        <v>34</v>
      </c>
    </row>
    <row r="94" spans="1:24" x14ac:dyDescent="0.25">
      <c r="A94" s="23">
        <v>3</v>
      </c>
      <c r="B94" s="2">
        <v>1</v>
      </c>
      <c r="C94" s="2">
        <v>2</v>
      </c>
      <c r="D94" s="2">
        <v>1</v>
      </c>
      <c r="E94" s="2" t="s">
        <v>34</v>
      </c>
      <c r="F94" s="2">
        <v>1</v>
      </c>
      <c r="G94" s="2">
        <v>1</v>
      </c>
      <c r="H94" s="2" t="s">
        <v>34</v>
      </c>
      <c r="I94" s="2" t="s">
        <v>34</v>
      </c>
      <c r="J94" s="2" t="s">
        <v>34</v>
      </c>
      <c r="N94" s="27" t="s">
        <v>367</v>
      </c>
      <c r="O94" s="1" t="s">
        <v>143</v>
      </c>
      <c r="P94" s="2">
        <v>3</v>
      </c>
      <c r="R94" s="2" t="s">
        <v>34</v>
      </c>
      <c r="S94" s="2">
        <v>11</v>
      </c>
      <c r="T94" s="2" t="s">
        <v>34</v>
      </c>
      <c r="U94" s="2" t="s">
        <v>34</v>
      </c>
      <c r="V94" s="2" t="s">
        <v>34</v>
      </c>
      <c r="W94" s="2" t="s">
        <v>34</v>
      </c>
      <c r="X94" s="2" t="s">
        <v>34</v>
      </c>
    </row>
    <row r="95" spans="1:24" x14ac:dyDescent="0.25">
      <c r="A95" s="23"/>
      <c r="G95" s="25"/>
      <c r="H95" s="25"/>
      <c r="I95" s="25"/>
      <c r="J95" s="25"/>
      <c r="N95" s="27" t="s">
        <v>367</v>
      </c>
      <c r="O95" s="1" t="s">
        <v>139</v>
      </c>
      <c r="P95" s="2">
        <v>2</v>
      </c>
      <c r="R95" s="2" t="s">
        <v>34</v>
      </c>
      <c r="S95" s="2">
        <v>12</v>
      </c>
      <c r="T95" s="2" t="s">
        <v>34</v>
      </c>
      <c r="U95" s="2" t="s">
        <v>34</v>
      </c>
      <c r="V95" s="2" t="s">
        <v>34</v>
      </c>
      <c r="W95" s="2" t="s">
        <v>34</v>
      </c>
      <c r="X95" s="2" t="s">
        <v>34</v>
      </c>
    </row>
    <row r="96" spans="1:24" x14ac:dyDescent="0.25">
      <c r="A96" s="23"/>
      <c r="C96" s="1" t="s">
        <v>59</v>
      </c>
      <c r="G96" s="25"/>
      <c r="H96" s="25"/>
      <c r="I96" s="25"/>
      <c r="J96" s="25"/>
      <c r="N96" s="27" t="s">
        <v>367</v>
      </c>
      <c r="O96" s="1" t="s">
        <v>140</v>
      </c>
      <c r="P96" s="2">
        <v>2</v>
      </c>
      <c r="R96" s="2" t="s">
        <v>34</v>
      </c>
      <c r="S96" s="2">
        <v>18</v>
      </c>
      <c r="T96" s="2" t="s">
        <v>34</v>
      </c>
      <c r="U96" s="2" t="s">
        <v>34</v>
      </c>
      <c r="V96" s="2" t="s">
        <v>34</v>
      </c>
      <c r="W96" s="2" t="s">
        <v>34</v>
      </c>
      <c r="X96" s="2" t="s">
        <v>34</v>
      </c>
    </row>
    <row r="97" spans="1:28" x14ac:dyDescent="0.25">
      <c r="A97" s="3"/>
      <c r="B97" s="2" t="s">
        <v>19</v>
      </c>
      <c r="C97" s="2" t="s">
        <v>20</v>
      </c>
      <c r="D97" s="2" t="s">
        <v>21</v>
      </c>
      <c r="E97" s="2" t="s">
        <v>22</v>
      </c>
      <c r="F97" s="2" t="s">
        <v>23</v>
      </c>
      <c r="G97" s="2" t="s">
        <v>20</v>
      </c>
      <c r="H97" s="2" t="s">
        <v>7</v>
      </c>
      <c r="I97" s="2" t="s">
        <v>27</v>
      </c>
      <c r="J97" s="2" t="s">
        <v>8</v>
      </c>
      <c r="N97" s="27" t="s">
        <v>367</v>
      </c>
      <c r="O97" s="1" t="s">
        <v>138</v>
      </c>
      <c r="P97" s="2">
        <v>2</v>
      </c>
      <c r="R97" s="2" t="s">
        <v>34</v>
      </c>
      <c r="S97" s="2">
        <v>12</v>
      </c>
      <c r="T97" s="2" t="s">
        <v>34</v>
      </c>
      <c r="U97" s="2" t="s">
        <v>34</v>
      </c>
      <c r="V97" s="2" t="s">
        <v>34</v>
      </c>
      <c r="W97" s="2" t="s">
        <v>34</v>
      </c>
      <c r="X97" s="2" t="s">
        <v>34</v>
      </c>
    </row>
    <row r="98" spans="1:28" x14ac:dyDescent="0.25">
      <c r="A98" s="23">
        <v>5</v>
      </c>
      <c r="B98" s="2">
        <v>11</v>
      </c>
      <c r="D98" s="2">
        <v>1</v>
      </c>
      <c r="E98" s="2">
        <v>44</v>
      </c>
      <c r="F98" s="2">
        <v>1</v>
      </c>
      <c r="G98" s="2" t="s">
        <v>34</v>
      </c>
      <c r="H98" s="2" t="s">
        <v>34</v>
      </c>
      <c r="I98" s="2">
        <v>1</v>
      </c>
      <c r="J98" s="2" t="s">
        <v>34</v>
      </c>
      <c r="N98" s="27" t="s">
        <v>367</v>
      </c>
      <c r="O98" s="1" t="s">
        <v>255</v>
      </c>
      <c r="P98" s="2">
        <v>2</v>
      </c>
      <c r="R98" s="2" t="s">
        <v>34</v>
      </c>
      <c r="S98" s="2">
        <v>12</v>
      </c>
      <c r="T98" s="2" t="s">
        <v>34</v>
      </c>
      <c r="U98" s="2" t="s">
        <v>34</v>
      </c>
      <c r="V98" s="2" t="s">
        <v>34</v>
      </c>
      <c r="W98" s="2" t="s">
        <v>34</v>
      </c>
      <c r="X98" s="2" t="s">
        <v>34</v>
      </c>
      <c r="AA98" s="2"/>
      <c r="AB98" s="2"/>
    </row>
    <row r="99" spans="1:28" x14ac:dyDescent="0.25">
      <c r="N99" s="27" t="s">
        <v>367</v>
      </c>
      <c r="O99" s="1" t="s">
        <v>148</v>
      </c>
      <c r="P99" s="2">
        <v>2</v>
      </c>
      <c r="R99" s="2" t="s">
        <v>34</v>
      </c>
      <c r="S99" s="2">
        <v>17</v>
      </c>
      <c r="T99" s="2">
        <v>1</v>
      </c>
      <c r="U99" s="2" t="s">
        <v>34</v>
      </c>
      <c r="V99" s="2">
        <v>1</v>
      </c>
      <c r="W99" s="2" t="s">
        <v>34</v>
      </c>
      <c r="X99" s="2" t="s">
        <v>34</v>
      </c>
    </row>
    <row r="100" spans="1:28" x14ac:dyDescent="0.25">
      <c r="A100" s="23"/>
      <c r="C100" s="1" t="s">
        <v>183</v>
      </c>
      <c r="G100" s="25"/>
      <c r="H100" s="25"/>
      <c r="I100" s="25"/>
      <c r="J100" s="25"/>
      <c r="S100" s="2">
        <f>SUM(S93:S99)</f>
        <v>87</v>
      </c>
      <c r="T100" s="2">
        <f>SUM(T93:T99)</f>
        <v>1</v>
      </c>
      <c r="U100" s="2">
        <f>SUM(U86:U99)</f>
        <v>1</v>
      </c>
      <c r="V100" s="2">
        <f>SUM(V99)</f>
        <v>1</v>
      </c>
      <c r="W100" s="2">
        <f>SUM(W84,W74,W57,W47,W23)</f>
        <v>10</v>
      </c>
      <c r="X100" s="2"/>
      <c r="Y100" s="2"/>
      <c r="Z100" s="2"/>
    </row>
    <row r="101" spans="1:28" x14ac:dyDescent="0.25">
      <c r="A101" s="3"/>
      <c r="B101" s="2" t="s">
        <v>19</v>
      </c>
      <c r="C101" s="2" t="s">
        <v>20</v>
      </c>
      <c r="D101" s="2" t="s">
        <v>21</v>
      </c>
      <c r="E101" s="2" t="s">
        <v>22</v>
      </c>
      <c r="F101" s="2" t="s">
        <v>23</v>
      </c>
      <c r="G101" s="2" t="s">
        <v>20</v>
      </c>
      <c r="H101" s="2" t="s">
        <v>7</v>
      </c>
      <c r="I101" s="2" t="s">
        <v>27</v>
      </c>
      <c r="J101" s="2" t="s">
        <v>8</v>
      </c>
    </row>
    <row r="102" spans="1:28" x14ac:dyDescent="0.25">
      <c r="A102" s="23">
        <v>6</v>
      </c>
      <c r="B102" s="2">
        <v>4</v>
      </c>
      <c r="D102" s="2" t="s">
        <v>34</v>
      </c>
      <c r="E102" s="2">
        <v>21</v>
      </c>
      <c r="F102" s="2" t="s">
        <v>34</v>
      </c>
      <c r="G102" s="2" t="s">
        <v>34</v>
      </c>
      <c r="H102" s="2" t="s">
        <v>34</v>
      </c>
      <c r="I102" s="2" t="s">
        <v>34</v>
      </c>
      <c r="J102" s="2" t="s">
        <v>34</v>
      </c>
      <c r="N102" s="3"/>
      <c r="O102" s="3"/>
    </row>
    <row r="103" spans="1:28" x14ac:dyDescent="0.25">
      <c r="N103" s="3"/>
      <c r="O103" s="3"/>
    </row>
    <row r="104" spans="1:28" x14ac:dyDescent="0.25">
      <c r="A104" s="23"/>
      <c r="C104" s="1" t="s">
        <v>353</v>
      </c>
      <c r="G104" s="25"/>
      <c r="H104" s="25"/>
      <c r="I104" s="25"/>
      <c r="J104" s="25"/>
      <c r="N104" s="23"/>
      <c r="O104" s="23"/>
    </row>
    <row r="105" spans="1:28" x14ac:dyDescent="0.25">
      <c r="A105" s="3"/>
      <c r="B105" s="2" t="s">
        <v>19</v>
      </c>
      <c r="C105" s="2" t="s">
        <v>20</v>
      </c>
      <c r="D105" s="2" t="s">
        <v>21</v>
      </c>
      <c r="E105" s="2" t="s">
        <v>22</v>
      </c>
      <c r="F105" s="2" t="s">
        <v>23</v>
      </c>
      <c r="G105" s="2" t="s">
        <v>20</v>
      </c>
      <c r="H105" s="2" t="s">
        <v>7</v>
      </c>
      <c r="I105" s="2" t="s">
        <v>27</v>
      </c>
      <c r="J105" s="2" t="s">
        <v>8</v>
      </c>
      <c r="N105" s="3"/>
      <c r="O105" s="3"/>
    </row>
    <row r="106" spans="1:28" x14ac:dyDescent="0.25">
      <c r="A106" s="23">
        <v>9</v>
      </c>
      <c r="B106" s="2">
        <v>5</v>
      </c>
      <c r="D106" s="2" t="s">
        <v>34</v>
      </c>
      <c r="E106" s="2">
        <v>14</v>
      </c>
      <c r="F106" s="2" t="s">
        <v>34</v>
      </c>
      <c r="G106" s="2" t="s">
        <v>34</v>
      </c>
      <c r="H106" s="2" t="s">
        <v>34</v>
      </c>
      <c r="I106" s="2" t="s">
        <v>34</v>
      </c>
      <c r="J106" s="2" t="s">
        <v>34</v>
      </c>
    </row>
    <row r="107" spans="1:28" x14ac:dyDescent="0.25">
      <c r="A107" s="23">
        <v>10</v>
      </c>
      <c r="B107" s="2">
        <v>2</v>
      </c>
      <c r="D107" s="2" t="s">
        <v>34</v>
      </c>
      <c r="E107" s="2">
        <v>17</v>
      </c>
      <c r="F107" s="2" t="s">
        <v>34</v>
      </c>
      <c r="G107" s="2" t="s">
        <v>34</v>
      </c>
      <c r="H107" s="2" t="s">
        <v>34</v>
      </c>
      <c r="I107" s="2" t="s">
        <v>34</v>
      </c>
      <c r="J107" s="2" t="s">
        <v>34</v>
      </c>
      <c r="N107" s="23"/>
      <c r="O107" s="23"/>
    </row>
    <row r="108" spans="1:28" x14ac:dyDescent="0.25">
      <c r="N108" s="3"/>
      <c r="O108" s="3"/>
    </row>
    <row r="109" spans="1:28" x14ac:dyDescent="0.25">
      <c r="A109" s="23"/>
      <c r="C109" s="1" t="s">
        <v>138</v>
      </c>
      <c r="G109" s="25"/>
      <c r="H109" s="25"/>
      <c r="I109" s="25"/>
      <c r="J109" s="25"/>
    </row>
    <row r="110" spans="1:28" x14ac:dyDescent="0.25">
      <c r="A110" s="3"/>
      <c r="B110" s="2" t="s">
        <v>19</v>
      </c>
      <c r="C110" s="2" t="s">
        <v>20</v>
      </c>
      <c r="D110" s="2" t="s">
        <v>21</v>
      </c>
      <c r="E110" s="2" t="s">
        <v>22</v>
      </c>
      <c r="F110" s="2" t="s">
        <v>23</v>
      </c>
      <c r="G110" s="2" t="s">
        <v>20</v>
      </c>
      <c r="H110" s="2" t="s">
        <v>7</v>
      </c>
      <c r="I110" s="2" t="s">
        <v>27</v>
      </c>
      <c r="J110" s="2" t="s">
        <v>8</v>
      </c>
      <c r="N110" s="23"/>
      <c r="O110" s="23"/>
    </row>
    <row r="111" spans="1:28" x14ac:dyDescent="0.25">
      <c r="A111" s="27" t="s">
        <v>367</v>
      </c>
      <c r="B111" s="2">
        <v>2</v>
      </c>
      <c r="D111" s="2" t="s">
        <v>34</v>
      </c>
      <c r="E111" s="2">
        <v>12</v>
      </c>
      <c r="F111" s="2" t="s">
        <v>34</v>
      </c>
      <c r="G111" s="2" t="s">
        <v>34</v>
      </c>
      <c r="H111" s="2" t="s">
        <v>34</v>
      </c>
      <c r="I111" s="2" t="s">
        <v>34</v>
      </c>
      <c r="J111" s="2" t="s">
        <v>34</v>
      </c>
      <c r="N111" s="3"/>
      <c r="O111" s="3"/>
    </row>
    <row r="112" spans="1:28" x14ac:dyDescent="0.25">
      <c r="N112" s="3"/>
      <c r="O112" s="3"/>
    </row>
    <row r="113" spans="1:15" x14ac:dyDescent="0.25">
      <c r="A113" s="23"/>
      <c r="C113" s="1" t="s">
        <v>255</v>
      </c>
      <c r="G113" s="25"/>
      <c r="H113" s="25"/>
      <c r="I113" s="25"/>
      <c r="J113" s="25"/>
    </row>
    <row r="114" spans="1:15" x14ac:dyDescent="0.25">
      <c r="A114" s="3"/>
      <c r="B114" s="2" t="s">
        <v>19</v>
      </c>
      <c r="C114" s="2" t="s">
        <v>20</v>
      </c>
      <c r="D114" s="2" t="s">
        <v>21</v>
      </c>
      <c r="E114" s="2" t="s">
        <v>22</v>
      </c>
      <c r="F114" s="2" t="s">
        <v>23</v>
      </c>
      <c r="G114" s="2" t="s">
        <v>20</v>
      </c>
      <c r="H114" s="2" t="s">
        <v>7</v>
      </c>
      <c r="I114" s="2" t="s">
        <v>27</v>
      </c>
      <c r="J114" s="2" t="s">
        <v>8</v>
      </c>
      <c r="N114" s="23"/>
      <c r="O114" s="23"/>
    </row>
    <row r="115" spans="1:15" x14ac:dyDescent="0.25">
      <c r="A115" s="27" t="s">
        <v>367</v>
      </c>
      <c r="B115" s="2">
        <v>2</v>
      </c>
      <c r="D115" s="2" t="s">
        <v>34</v>
      </c>
      <c r="E115" s="2">
        <v>12</v>
      </c>
      <c r="F115" s="2" t="s">
        <v>34</v>
      </c>
      <c r="G115" s="2" t="s">
        <v>34</v>
      </c>
      <c r="H115" s="2" t="s">
        <v>34</v>
      </c>
      <c r="I115" s="2" t="s">
        <v>34</v>
      </c>
      <c r="J115" s="2" t="s">
        <v>34</v>
      </c>
      <c r="N115" s="3"/>
      <c r="O115" s="3"/>
    </row>
    <row r="117" spans="1:15" x14ac:dyDescent="0.25">
      <c r="A117" s="23"/>
      <c r="C117" s="1" t="s">
        <v>148</v>
      </c>
      <c r="G117" s="25"/>
      <c r="H117" s="25"/>
      <c r="I117" s="25"/>
      <c r="J117" s="25"/>
      <c r="N117" s="23"/>
      <c r="O117" s="23"/>
    </row>
    <row r="118" spans="1:15" x14ac:dyDescent="0.25">
      <c r="A118" s="3"/>
      <c r="B118" s="2" t="s">
        <v>19</v>
      </c>
      <c r="C118" s="2" t="s">
        <v>20</v>
      </c>
      <c r="D118" s="2" t="s">
        <v>21</v>
      </c>
      <c r="E118" s="2" t="s">
        <v>22</v>
      </c>
      <c r="F118" s="2" t="s">
        <v>23</v>
      </c>
      <c r="G118" s="2" t="s">
        <v>20</v>
      </c>
      <c r="H118" s="2" t="s">
        <v>7</v>
      </c>
      <c r="I118" s="2" t="s">
        <v>27</v>
      </c>
      <c r="J118" s="2" t="s">
        <v>8</v>
      </c>
      <c r="N118" s="3"/>
      <c r="O118" s="3"/>
    </row>
    <row r="119" spans="1:15" x14ac:dyDescent="0.25">
      <c r="A119" s="27" t="s">
        <v>367</v>
      </c>
      <c r="B119" s="2">
        <v>2</v>
      </c>
      <c r="D119" s="2" t="s">
        <v>34</v>
      </c>
      <c r="E119" s="2">
        <v>17</v>
      </c>
      <c r="F119" s="2">
        <v>1</v>
      </c>
      <c r="G119" s="2" t="s">
        <v>34</v>
      </c>
      <c r="H119" s="2">
        <v>1</v>
      </c>
      <c r="I119" s="2" t="s">
        <v>34</v>
      </c>
      <c r="J119" s="2" t="s">
        <v>34</v>
      </c>
    </row>
  </sheetData>
  <sortState xmlns:xlrd2="http://schemas.microsoft.com/office/spreadsheetml/2017/richdata2" ref="N7:X118">
    <sortCondition ref="N7:N118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475A9-FB0B-42B5-853B-E349D7ED487D}">
  <dimension ref="A1:O62"/>
  <sheetViews>
    <sheetView topLeftCell="A12" workbookViewId="0">
      <selection activeCell="A2" sqref="A2:O34"/>
    </sheetView>
  </sheetViews>
  <sheetFormatPr defaultRowHeight="15" x14ac:dyDescent="0.25"/>
  <cols>
    <col min="1" max="1" width="15" style="1" customWidth="1"/>
    <col min="2" max="2" width="5.42578125" style="2" customWidth="1"/>
    <col min="3" max="3" width="4.28515625" style="2" customWidth="1"/>
    <col min="4" max="4" width="4.5703125" style="2" customWidth="1"/>
    <col min="5" max="5" width="5.85546875" style="2" customWidth="1"/>
    <col min="6" max="6" width="6.5703125" style="2" customWidth="1"/>
    <col min="7" max="7" width="2.28515625" style="3" customWidth="1"/>
    <col min="8" max="8" width="6.7109375" style="2" customWidth="1"/>
    <col min="9" max="9" width="8.42578125" style="2" customWidth="1"/>
    <col min="10" max="11" width="4.7109375" style="2" customWidth="1"/>
    <col min="12" max="15" width="4.28515625" style="2" customWidth="1"/>
  </cols>
  <sheetData>
    <row r="1" spans="1:14" x14ac:dyDescent="0.25">
      <c r="B1" s="7" t="s">
        <v>121</v>
      </c>
    </row>
    <row r="2" spans="1:14" x14ac:dyDescent="0.25">
      <c r="B2" s="2" t="s">
        <v>1</v>
      </c>
      <c r="D2" s="2" t="s">
        <v>2</v>
      </c>
      <c r="E2" s="2" t="s">
        <v>3</v>
      </c>
      <c r="F2" s="2" t="s">
        <v>4</v>
      </c>
      <c r="H2" s="2" t="s">
        <v>5</v>
      </c>
      <c r="I2" s="2" t="s">
        <v>6</v>
      </c>
      <c r="J2" s="2">
        <v>100</v>
      </c>
      <c r="K2" s="2">
        <v>50</v>
      </c>
      <c r="L2" s="2" t="s">
        <v>7</v>
      </c>
      <c r="M2" s="2" t="s">
        <v>8</v>
      </c>
      <c r="N2" s="3" t="s">
        <v>9</v>
      </c>
    </row>
    <row r="3" spans="1:14" x14ac:dyDescent="0.25">
      <c r="N3" s="3"/>
    </row>
    <row r="4" spans="1:14" x14ac:dyDescent="0.25">
      <c r="A4" s="1" t="s">
        <v>58</v>
      </c>
      <c r="B4" s="2">
        <v>1</v>
      </c>
      <c r="D4" s="2">
        <v>1</v>
      </c>
      <c r="E4" s="2" t="s">
        <v>34</v>
      </c>
      <c r="F4" s="2">
        <v>34</v>
      </c>
      <c r="H4" s="2">
        <v>34</v>
      </c>
      <c r="I4" s="4">
        <v>34</v>
      </c>
      <c r="J4" s="2" t="s">
        <v>34</v>
      </c>
      <c r="K4" s="2" t="s">
        <v>34</v>
      </c>
      <c r="L4" s="2">
        <v>1</v>
      </c>
      <c r="M4" s="2" t="s">
        <v>34</v>
      </c>
      <c r="N4" s="2" t="s">
        <v>34</v>
      </c>
    </row>
    <row r="5" spans="1:14" x14ac:dyDescent="0.25">
      <c r="A5" s="1" t="s">
        <v>71</v>
      </c>
      <c r="B5" s="2">
        <v>6</v>
      </c>
      <c r="D5" s="2">
        <v>6</v>
      </c>
      <c r="E5" s="2" t="s">
        <v>34</v>
      </c>
      <c r="F5" s="2">
        <v>62</v>
      </c>
      <c r="H5" s="2">
        <v>121</v>
      </c>
      <c r="I5" s="4">
        <v>20.170000000000002</v>
      </c>
      <c r="J5" s="2" t="s">
        <v>34</v>
      </c>
      <c r="K5" s="2">
        <v>1</v>
      </c>
      <c r="L5" s="2">
        <v>1</v>
      </c>
      <c r="M5" s="2" t="s">
        <v>34</v>
      </c>
      <c r="N5" s="2" t="s">
        <v>34</v>
      </c>
    </row>
    <row r="6" spans="1:14" x14ac:dyDescent="0.25">
      <c r="A6" s="1" t="s">
        <v>371</v>
      </c>
      <c r="B6" s="2">
        <v>4</v>
      </c>
      <c r="D6" s="2">
        <v>4</v>
      </c>
      <c r="E6" s="2" t="s">
        <v>34</v>
      </c>
      <c r="F6" s="2">
        <v>33</v>
      </c>
      <c r="H6" s="2">
        <v>65</v>
      </c>
      <c r="I6" s="4">
        <v>16.25</v>
      </c>
      <c r="J6" s="2" t="s">
        <v>34</v>
      </c>
      <c r="K6" s="2" t="s">
        <v>34</v>
      </c>
      <c r="L6" s="2">
        <v>1</v>
      </c>
      <c r="M6" s="2" t="s">
        <v>34</v>
      </c>
      <c r="N6" s="2" t="s">
        <v>34</v>
      </c>
    </row>
    <row r="7" spans="1:14" x14ac:dyDescent="0.25">
      <c r="A7" s="1" t="s">
        <v>151</v>
      </c>
      <c r="B7" s="2">
        <v>7</v>
      </c>
      <c r="D7" s="2">
        <v>9</v>
      </c>
      <c r="E7" s="2">
        <v>3</v>
      </c>
      <c r="F7" s="2">
        <v>23</v>
      </c>
      <c r="H7" s="2">
        <v>80</v>
      </c>
      <c r="I7" s="4">
        <f>H7/(D7-E7)</f>
        <v>13.333333333333334</v>
      </c>
      <c r="J7" s="2" t="s">
        <v>34</v>
      </c>
      <c r="K7" s="2" t="s">
        <v>34</v>
      </c>
      <c r="L7" s="2">
        <v>2</v>
      </c>
      <c r="M7" s="2" t="s">
        <v>34</v>
      </c>
      <c r="N7" s="2">
        <v>1</v>
      </c>
    </row>
    <row r="8" spans="1:14" x14ac:dyDescent="0.25">
      <c r="A8" s="1" t="s">
        <v>146</v>
      </c>
      <c r="B8" s="2">
        <v>7</v>
      </c>
      <c r="D8" s="2">
        <v>8</v>
      </c>
      <c r="E8" s="2">
        <v>1</v>
      </c>
      <c r="F8" s="2">
        <v>42</v>
      </c>
      <c r="H8" s="2">
        <v>89</v>
      </c>
      <c r="I8" s="4">
        <f>H8/(D8-E8)</f>
        <v>12.714285714285714</v>
      </c>
      <c r="J8" s="2" t="s">
        <v>34</v>
      </c>
      <c r="K8" s="2" t="s">
        <v>34</v>
      </c>
      <c r="L8" s="2">
        <v>3</v>
      </c>
      <c r="M8" s="2" t="s">
        <v>34</v>
      </c>
      <c r="N8" s="2">
        <v>2</v>
      </c>
    </row>
    <row r="9" spans="1:14" x14ac:dyDescent="0.25">
      <c r="A9" s="1" t="s">
        <v>73</v>
      </c>
      <c r="B9" s="2">
        <v>1</v>
      </c>
      <c r="D9" s="2">
        <v>1</v>
      </c>
      <c r="E9" s="2" t="s">
        <v>34</v>
      </c>
      <c r="F9" s="2">
        <v>9</v>
      </c>
      <c r="H9" s="2">
        <v>9</v>
      </c>
      <c r="I9" s="4">
        <v>9</v>
      </c>
      <c r="J9" s="2" t="s">
        <v>34</v>
      </c>
      <c r="K9" s="2" t="s">
        <v>34</v>
      </c>
      <c r="L9" s="2">
        <v>1</v>
      </c>
      <c r="M9" s="2" t="s">
        <v>34</v>
      </c>
      <c r="N9" s="2" t="s">
        <v>34</v>
      </c>
    </row>
    <row r="10" spans="1:14" x14ac:dyDescent="0.25">
      <c r="A10" s="1" t="s">
        <v>150</v>
      </c>
      <c r="B10" s="2">
        <v>1</v>
      </c>
      <c r="D10" s="2">
        <v>1</v>
      </c>
      <c r="E10" s="2" t="s">
        <v>34</v>
      </c>
      <c r="F10" s="2">
        <v>9</v>
      </c>
      <c r="H10" s="2">
        <v>9</v>
      </c>
      <c r="I10" s="4">
        <v>9</v>
      </c>
      <c r="J10" s="2" t="s">
        <v>34</v>
      </c>
      <c r="K10" s="2" t="s">
        <v>34</v>
      </c>
      <c r="L10" s="2">
        <v>1</v>
      </c>
      <c r="M10" s="2" t="s">
        <v>34</v>
      </c>
      <c r="N10" s="2" t="s">
        <v>34</v>
      </c>
    </row>
    <row r="11" spans="1:14" x14ac:dyDescent="0.25">
      <c r="A11" s="1" t="s">
        <v>360</v>
      </c>
      <c r="B11" s="2">
        <v>1</v>
      </c>
      <c r="D11" s="2">
        <v>2</v>
      </c>
      <c r="E11" s="2" t="s">
        <v>34</v>
      </c>
      <c r="F11" s="2">
        <v>12</v>
      </c>
      <c r="H11" s="2">
        <v>14</v>
      </c>
      <c r="I11" s="4">
        <v>7</v>
      </c>
      <c r="J11" s="2" t="s">
        <v>34</v>
      </c>
      <c r="K11" s="2" t="s">
        <v>34</v>
      </c>
      <c r="L11" s="2" t="s">
        <v>34</v>
      </c>
      <c r="M11" s="2" t="s">
        <v>34</v>
      </c>
      <c r="N11" s="2" t="s">
        <v>34</v>
      </c>
    </row>
    <row r="12" spans="1:14" x14ac:dyDescent="0.25">
      <c r="A12" s="1" t="s">
        <v>359</v>
      </c>
      <c r="B12" s="2">
        <v>1</v>
      </c>
      <c r="D12" s="2">
        <v>2</v>
      </c>
      <c r="E12" s="2" t="s">
        <v>34</v>
      </c>
      <c r="F12" s="2">
        <v>13</v>
      </c>
      <c r="H12" s="2">
        <v>13</v>
      </c>
      <c r="I12" s="4">
        <v>6.5</v>
      </c>
      <c r="J12" s="2" t="s">
        <v>34</v>
      </c>
      <c r="K12" s="2" t="s">
        <v>34</v>
      </c>
      <c r="L12" s="2" t="s">
        <v>34</v>
      </c>
      <c r="M12" s="2" t="s">
        <v>34</v>
      </c>
      <c r="N12" s="2">
        <v>1</v>
      </c>
    </row>
    <row r="13" spans="1:14" x14ac:dyDescent="0.25">
      <c r="A13" s="1" t="s">
        <v>148</v>
      </c>
      <c r="B13" s="2">
        <v>2</v>
      </c>
      <c r="D13" s="2">
        <v>3</v>
      </c>
      <c r="E13" s="2" t="s">
        <v>34</v>
      </c>
      <c r="F13" s="2">
        <v>14</v>
      </c>
      <c r="H13" s="2">
        <v>19</v>
      </c>
      <c r="I13" s="4">
        <v>6.33</v>
      </c>
      <c r="J13" s="2" t="s">
        <v>34</v>
      </c>
      <c r="K13" s="2" t="s">
        <v>34</v>
      </c>
      <c r="L13" s="2" t="s">
        <v>34</v>
      </c>
      <c r="M13" s="2" t="s">
        <v>34</v>
      </c>
      <c r="N13" s="2" t="s">
        <v>34</v>
      </c>
    </row>
    <row r="14" spans="1:14" x14ac:dyDescent="0.25">
      <c r="A14" s="1" t="s">
        <v>267</v>
      </c>
      <c r="B14" s="2">
        <v>6</v>
      </c>
      <c r="D14" s="2">
        <v>8</v>
      </c>
      <c r="E14" s="2">
        <v>2</v>
      </c>
      <c r="F14" s="2">
        <v>14</v>
      </c>
      <c r="H14" s="2">
        <v>33</v>
      </c>
      <c r="I14" s="4">
        <f>H14/(D14-E14)</f>
        <v>5.5</v>
      </c>
      <c r="J14" s="2" t="s">
        <v>34</v>
      </c>
      <c r="K14" s="2" t="s">
        <v>34</v>
      </c>
      <c r="L14" s="2">
        <v>1</v>
      </c>
      <c r="M14" s="2" t="s">
        <v>34</v>
      </c>
      <c r="N14" s="2">
        <v>1</v>
      </c>
    </row>
    <row r="15" spans="1:14" x14ac:dyDescent="0.25">
      <c r="A15" s="1" t="s">
        <v>155</v>
      </c>
      <c r="B15" s="2">
        <v>1</v>
      </c>
      <c r="D15" s="2">
        <v>1</v>
      </c>
      <c r="E15" s="2" t="s">
        <v>34</v>
      </c>
      <c r="F15" s="2">
        <v>5</v>
      </c>
      <c r="H15" s="2">
        <v>5</v>
      </c>
      <c r="I15" s="4">
        <v>5</v>
      </c>
      <c r="J15" s="2" t="s">
        <v>34</v>
      </c>
      <c r="K15" s="2" t="s">
        <v>34</v>
      </c>
      <c r="L15" s="2" t="s">
        <v>34</v>
      </c>
      <c r="M15" s="2" t="s">
        <v>34</v>
      </c>
      <c r="N15" s="2" t="s">
        <v>34</v>
      </c>
    </row>
    <row r="16" spans="1:14" x14ac:dyDescent="0.25">
      <c r="A16" s="1" t="s">
        <v>63</v>
      </c>
      <c r="B16" s="2">
        <v>1</v>
      </c>
      <c r="D16" s="2">
        <v>1</v>
      </c>
      <c r="E16" s="2" t="s">
        <v>34</v>
      </c>
      <c r="F16" s="2">
        <v>5</v>
      </c>
      <c r="H16" s="2">
        <v>5</v>
      </c>
      <c r="I16" s="4">
        <v>5</v>
      </c>
      <c r="J16" s="2" t="s">
        <v>34</v>
      </c>
      <c r="K16" s="2" t="s">
        <v>34</v>
      </c>
      <c r="L16" s="2" t="s">
        <v>34</v>
      </c>
      <c r="M16" s="2" t="s">
        <v>34</v>
      </c>
      <c r="N16" s="2" t="s">
        <v>34</v>
      </c>
    </row>
    <row r="17" spans="1:14" x14ac:dyDescent="0.25">
      <c r="A17" s="1" t="s">
        <v>355</v>
      </c>
      <c r="B17" s="2">
        <v>2</v>
      </c>
      <c r="D17" s="2">
        <v>1</v>
      </c>
      <c r="E17" s="2" t="s">
        <v>34</v>
      </c>
      <c r="F17" s="2">
        <v>4</v>
      </c>
      <c r="H17" s="2">
        <v>4</v>
      </c>
      <c r="I17" s="4">
        <v>4</v>
      </c>
      <c r="J17" s="2" t="s">
        <v>34</v>
      </c>
      <c r="K17" s="2" t="s">
        <v>34</v>
      </c>
      <c r="L17" s="2" t="s">
        <v>34</v>
      </c>
      <c r="M17" s="2" t="s">
        <v>34</v>
      </c>
      <c r="N17" s="2" t="s">
        <v>34</v>
      </c>
    </row>
    <row r="18" spans="1:14" x14ac:dyDescent="0.25">
      <c r="A18" s="1" t="s">
        <v>353</v>
      </c>
      <c r="B18" s="2">
        <v>2</v>
      </c>
      <c r="D18" s="2">
        <v>1</v>
      </c>
      <c r="E18" s="2" t="s">
        <v>34</v>
      </c>
      <c r="F18" s="2">
        <v>4</v>
      </c>
      <c r="H18" s="2">
        <v>4</v>
      </c>
      <c r="I18" s="4">
        <v>4</v>
      </c>
      <c r="J18" s="2" t="s">
        <v>34</v>
      </c>
      <c r="K18" s="2" t="s">
        <v>34</v>
      </c>
      <c r="L18" s="2">
        <v>1</v>
      </c>
      <c r="M18" s="2" t="s">
        <v>34</v>
      </c>
      <c r="N18" s="2" t="s">
        <v>34</v>
      </c>
    </row>
    <row r="19" spans="1:14" x14ac:dyDescent="0.25">
      <c r="A19" s="1" t="s">
        <v>154</v>
      </c>
      <c r="B19" s="2">
        <v>3</v>
      </c>
      <c r="D19" s="2">
        <v>4</v>
      </c>
      <c r="E19" s="2">
        <v>2</v>
      </c>
      <c r="F19" s="2">
        <v>4</v>
      </c>
      <c r="G19" s="3" t="s">
        <v>33</v>
      </c>
      <c r="H19" s="2">
        <v>5</v>
      </c>
      <c r="I19" s="4">
        <f>H19/(D19-E19)</f>
        <v>2.5</v>
      </c>
      <c r="J19" s="2" t="s">
        <v>34</v>
      </c>
      <c r="K19" s="2" t="s">
        <v>34</v>
      </c>
      <c r="L19" s="2" t="s">
        <v>34</v>
      </c>
      <c r="M19" s="2" t="s">
        <v>34</v>
      </c>
      <c r="N19" s="2">
        <v>2</v>
      </c>
    </row>
    <row r="20" spans="1:14" x14ac:dyDescent="0.25">
      <c r="A20" s="1" t="s">
        <v>74</v>
      </c>
      <c r="B20" s="2">
        <v>5</v>
      </c>
      <c r="D20" s="2">
        <v>4</v>
      </c>
      <c r="E20" s="2">
        <v>2</v>
      </c>
      <c r="F20" s="2">
        <v>4</v>
      </c>
      <c r="G20" s="3" t="s">
        <v>33</v>
      </c>
      <c r="H20" s="2">
        <v>5</v>
      </c>
      <c r="I20" s="4">
        <f>H20/(D20-E20)</f>
        <v>2.5</v>
      </c>
      <c r="J20" s="2" t="s">
        <v>34</v>
      </c>
      <c r="K20" s="2" t="s">
        <v>34</v>
      </c>
      <c r="L20" s="2">
        <v>1</v>
      </c>
      <c r="M20" s="2" t="s">
        <v>34</v>
      </c>
      <c r="N20" s="2">
        <v>2</v>
      </c>
    </row>
    <row r="21" spans="1:14" x14ac:dyDescent="0.25">
      <c r="A21" s="1" t="s">
        <v>152</v>
      </c>
      <c r="B21" s="2">
        <v>6</v>
      </c>
      <c r="D21" s="2">
        <v>7</v>
      </c>
      <c r="E21" s="2">
        <v>1</v>
      </c>
      <c r="F21" s="2">
        <v>5</v>
      </c>
      <c r="H21" s="2">
        <v>14</v>
      </c>
      <c r="I21" s="4">
        <f>H21/(D21-E21)</f>
        <v>2.3333333333333335</v>
      </c>
      <c r="J21" s="2" t="s">
        <v>34</v>
      </c>
      <c r="K21" s="2" t="s">
        <v>34</v>
      </c>
      <c r="L21" s="2">
        <v>3</v>
      </c>
      <c r="M21" s="2" t="s">
        <v>34</v>
      </c>
      <c r="N21" s="2">
        <v>3</v>
      </c>
    </row>
    <row r="22" spans="1:14" x14ac:dyDescent="0.25">
      <c r="A22" s="1" t="s">
        <v>149</v>
      </c>
      <c r="B22" s="2">
        <v>1</v>
      </c>
      <c r="D22" s="2">
        <v>1</v>
      </c>
      <c r="E22" s="2" t="s">
        <v>34</v>
      </c>
      <c r="F22" s="2">
        <v>2</v>
      </c>
      <c r="H22" s="2">
        <v>2</v>
      </c>
      <c r="I22" s="4">
        <v>2</v>
      </c>
      <c r="J22" s="2" t="s">
        <v>34</v>
      </c>
      <c r="K22" s="2" t="s">
        <v>34</v>
      </c>
      <c r="L22" s="2">
        <v>1</v>
      </c>
      <c r="M22" s="2" t="s">
        <v>34</v>
      </c>
      <c r="N22" s="2" t="s">
        <v>34</v>
      </c>
    </row>
    <row r="23" spans="1:14" x14ac:dyDescent="0.25">
      <c r="A23" s="1" t="s">
        <v>78</v>
      </c>
      <c r="B23" s="2">
        <v>1</v>
      </c>
      <c r="D23" s="2">
        <v>1</v>
      </c>
      <c r="E23" s="2" t="s">
        <v>34</v>
      </c>
      <c r="F23" s="2">
        <v>2</v>
      </c>
      <c r="H23" s="2">
        <v>2</v>
      </c>
      <c r="I23" s="4">
        <v>2</v>
      </c>
      <c r="J23" s="2" t="s">
        <v>34</v>
      </c>
      <c r="K23" s="2" t="s">
        <v>34</v>
      </c>
      <c r="L23" s="2" t="s">
        <v>34</v>
      </c>
      <c r="M23" s="2" t="s">
        <v>34</v>
      </c>
      <c r="N23" s="2" t="s">
        <v>34</v>
      </c>
    </row>
    <row r="24" spans="1:14" x14ac:dyDescent="0.25">
      <c r="A24" s="1" t="s">
        <v>266</v>
      </c>
      <c r="B24" s="2">
        <v>1</v>
      </c>
      <c r="D24" s="2">
        <v>1</v>
      </c>
      <c r="E24" s="2" t="s">
        <v>34</v>
      </c>
      <c r="F24" s="2">
        <v>1</v>
      </c>
      <c r="H24" s="2">
        <v>1</v>
      </c>
      <c r="I24" s="4">
        <v>1</v>
      </c>
      <c r="J24" s="2" t="s">
        <v>34</v>
      </c>
      <c r="K24" s="2" t="s">
        <v>34</v>
      </c>
      <c r="L24" s="2">
        <v>1</v>
      </c>
      <c r="M24" s="2" t="s">
        <v>34</v>
      </c>
      <c r="N24" s="2" t="s">
        <v>34</v>
      </c>
    </row>
    <row r="25" spans="1:14" x14ac:dyDescent="0.25">
      <c r="A25" s="1" t="s">
        <v>69</v>
      </c>
      <c r="B25" s="2">
        <v>1</v>
      </c>
      <c r="D25" s="2">
        <v>1</v>
      </c>
      <c r="E25" s="2" t="s">
        <v>34</v>
      </c>
      <c r="F25" s="2">
        <v>1</v>
      </c>
      <c r="H25" s="2">
        <v>1</v>
      </c>
      <c r="I25" s="4">
        <v>1</v>
      </c>
      <c r="J25" s="2" t="s">
        <v>34</v>
      </c>
      <c r="K25" s="2" t="s">
        <v>34</v>
      </c>
      <c r="L25" s="2" t="s">
        <v>34</v>
      </c>
      <c r="M25" s="2" t="s">
        <v>34</v>
      </c>
      <c r="N25" s="2" t="s">
        <v>34</v>
      </c>
    </row>
    <row r="26" spans="1:14" x14ac:dyDescent="0.25">
      <c r="A26" s="1" t="s">
        <v>147</v>
      </c>
      <c r="B26" s="2">
        <v>7</v>
      </c>
      <c r="D26" s="2">
        <v>6</v>
      </c>
      <c r="E26" s="2">
        <v>1</v>
      </c>
      <c r="F26" s="2">
        <v>4</v>
      </c>
      <c r="H26" s="2">
        <v>4</v>
      </c>
      <c r="I26" s="4">
        <f>H26/(D26-E26)</f>
        <v>0.8</v>
      </c>
      <c r="J26" s="2" t="s">
        <v>34</v>
      </c>
      <c r="K26" s="2" t="s">
        <v>34</v>
      </c>
      <c r="L26" s="2">
        <v>1</v>
      </c>
      <c r="M26" s="2" t="s">
        <v>34</v>
      </c>
      <c r="N26" s="2">
        <v>4</v>
      </c>
    </row>
    <row r="27" spans="1:14" x14ac:dyDescent="0.25">
      <c r="A27" s="1" t="s">
        <v>166</v>
      </c>
      <c r="B27" s="2">
        <v>2</v>
      </c>
      <c r="D27" s="2">
        <v>2</v>
      </c>
      <c r="E27" s="2" t="s">
        <v>34</v>
      </c>
      <c r="F27" s="2">
        <v>1</v>
      </c>
      <c r="H27" s="2">
        <v>1</v>
      </c>
      <c r="I27" s="4">
        <v>0.5</v>
      </c>
      <c r="J27" s="2" t="s">
        <v>34</v>
      </c>
      <c r="K27" s="2" t="s">
        <v>34</v>
      </c>
      <c r="L27" s="2">
        <v>1</v>
      </c>
      <c r="M27" s="2" t="s">
        <v>34</v>
      </c>
      <c r="N27" s="2">
        <v>1</v>
      </c>
    </row>
    <row r="29" spans="1:14" x14ac:dyDescent="0.25">
      <c r="B29" s="5">
        <f>SUM(B4:B27)</f>
        <v>70</v>
      </c>
      <c r="C29" s="5"/>
      <c r="D29" s="5">
        <f>SUM(D4:D28)</f>
        <v>76</v>
      </c>
      <c r="E29" s="5">
        <f>SUM(E4:E28)</f>
        <v>12</v>
      </c>
      <c r="F29" s="5"/>
      <c r="G29" s="5"/>
      <c r="H29" s="5"/>
      <c r="I29" s="5"/>
      <c r="J29" s="5"/>
      <c r="K29" s="5">
        <f>SUM(K4:K27)</f>
        <v>1</v>
      </c>
      <c r="L29" s="5">
        <f>SUM(L4:L27)</f>
        <v>20</v>
      </c>
      <c r="M29" s="5"/>
      <c r="N29" s="5">
        <f>SUM(N4:N27)</f>
        <v>17</v>
      </c>
    </row>
    <row r="30" spans="1:14" x14ac:dyDescent="0.25">
      <c r="D30" s="56">
        <f>D29-E29</f>
        <v>64</v>
      </c>
      <c r="H30" s="6">
        <f>SUM(H4:H29)</f>
        <v>539</v>
      </c>
    </row>
    <row r="31" spans="1:14" x14ac:dyDescent="0.25">
      <c r="D31" s="6"/>
      <c r="H31" s="6"/>
    </row>
    <row r="32" spans="1:14" x14ac:dyDescent="0.25">
      <c r="A32" s="14" t="s">
        <v>375</v>
      </c>
      <c r="D32" s="6"/>
      <c r="H32" s="6"/>
    </row>
    <row r="33" spans="1:15" x14ac:dyDescent="0.25">
      <c r="A33" s="14" t="s">
        <v>380</v>
      </c>
      <c r="D33" s="6"/>
      <c r="H33" s="6"/>
    </row>
    <row r="34" spans="1:15" x14ac:dyDescent="0.25">
      <c r="A34" s="14" t="s">
        <v>381</v>
      </c>
      <c r="D34" s="6"/>
      <c r="H34" s="6"/>
    </row>
    <row r="35" spans="1:15" x14ac:dyDescent="0.25">
      <c r="D35" s="6"/>
      <c r="H35" s="6"/>
    </row>
    <row r="36" spans="1:15" x14ac:dyDescent="0.25">
      <c r="B36" s="2" t="s">
        <v>19</v>
      </c>
      <c r="C36" s="2" t="s">
        <v>20</v>
      </c>
      <c r="D36" s="2" t="s">
        <v>21</v>
      </c>
      <c r="E36" s="2" t="s">
        <v>22</v>
      </c>
      <c r="F36" s="2" t="s">
        <v>23</v>
      </c>
      <c r="H36" s="2" t="s">
        <v>6</v>
      </c>
      <c r="I36" s="2" t="s">
        <v>24</v>
      </c>
      <c r="J36" s="2" t="s">
        <v>25</v>
      </c>
      <c r="K36" s="2" t="s">
        <v>26</v>
      </c>
      <c r="L36" s="2" t="s">
        <v>20</v>
      </c>
      <c r="M36" s="2" t="s">
        <v>7</v>
      </c>
      <c r="N36" s="2" t="s">
        <v>27</v>
      </c>
      <c r="O36" s="2" t="s">
        <v>8</v>
      </c>
    </row>
    <row r="38" spans="1:15" x14ac:dyDescent="0.25">
      <c r="A38" s="1" t="s">
        <v>266</v>
      </c>
      <c r="B38" s="2">
        <v>11</v>
      </c>
      <c r="C38" s="2">
        <v>2</v>
      </c>
      <c r="D38" s="2">
        <v>1</v>
      </c>
      <c r="E38" s="2">
        <v>41</v>
      </c>
      <c r="F38" s="2">
        <v>4</v>
      </c>
      <c r="H38" s="4">
        <f t="shared" ref="H38:H47" si="0">E38/F38</f>
        <v>10.25</v>
      </c>
      <c r="I38" s="2" t="s">
        <v>269</v>
      </c>
      <c r="J38" s="2" t="s">
        <v>34</v>
      </c>
      <c r="K38" s="2" t="s">
        <v>34</v>
      </c>
      <c r="L38" s="2">
        <v>2</v>
      </c>
      <c r="M38" s="2">
        <v>2</v>
      </c>
      <c r="N38" s="2" t="s">
        <v>34</v>
      </c>
      <c r="O38" s="2" t="s">
        <v>34</v>
      </c>
    </row>
    <row r="39" spans="1:15" x14ac:dyDescent="0.25">
      <c r="A39" s="1" t="s">
        <v>151</v>
      </c>
      <c r="B39" s="2">
        <v>48</v>
      </c>
      <c r="C39" s="2">
        <v>3</v>
      </c>
      <c r="D39" s="2">
        <v>9</v>
      </c>
      <c r="E39" s="2">
        <v>130</v>
      </c>
      <c r="F39" s="2">
        <v>10</v>
      </c>
      <c r="H39" s="4">
        <f t="shared" si="0"/>
        <v>13</v>
      </c>
      <c r="I39" s="2" t="s">
        <v>358</v>
      </c>
      <c r="J39" s="2" t="s">
        <v>34</v>
      </c>
      <c r="K39" s="2" t="s">
        <v>34</v>
      </c>
      <c r="L39" s="2">
        <v>3</v>
      </c>
      <c r="M39" s="2">
        <v>5</v>
      </c>
      <c r="N39" s="2">
        <v>2</v>
      </c>
      <c r="O39" s="2" t="s">
        <v>34</v>
      </c>
    </row>
    <row r="40" spans="1:15" x14ac:dyDescent="0.25">
      <c r="A40" s="1" t="s">
        <v>360</v>
      </c>
      <c r="B40" s="2">
        <v>6</v>
      </c>
      <c r="D40" s="2">
        <v>2</v>
      </c>
      <c r="E40" s="2">
        <v>15</v>
      </c>
      <c r="F40" s="2">
        <v>1</v>
      </c>
      <c r="H40" s="4">
        <f t="shared" si="0"/>
        <v>15</v>
      </c>
      <c r="I40" s="2" t="s">
        <v>202</v>
      </c>
      <c r="J40" s="2" t="s">
        <v>34</v>
      </c>
      <c r="K40" s="2" t="s">
        <v>34</v>
      </c>
      <c r="L40" s="2" t="s">
        <v>34</v>
      </c>
      <c r="M40" s="2" t="s">
        <v>34</v>
      </c>
      <c r="N40" s="2">
        <v>1</v>
      </c>
      <c r="O40" s="2" t="s">
        <v>34</v>
      </c>
    </row>
    <row r="41" spans="1:15" x14ac:dyDescent="0.25">
      <c r="A41" s="1" t="s">
        <v>71</v>
      </c>
      <c r="B41" s="2">
        <v>24</v>
      </c>
      <c r="D41" s="2">
        <v>5</v>
      </c>
      <c r="E41" s="2">
        <v>85</v>
      </c>
      <c r="F41" s="2">
        <v>4</v>
      </c>
      <c r="H41" s="4">
        <f t="shared" si="0"/>
        <v>21.25</v>
      </c>
      <c r="I41" s="2" t="s">
        <v>270</v>
      </c>
      <c r="J41" s="2" t="s">
        <v>34</v>
      </c>
      <c r="K41" s="2" t="s">
        <v>34</v>
      </c>
      <c r="L41" s="2" t="s">
        <v>34</v>
      </c>
      <c r="M41" s="2">
        <v>4</v>
      </c>
      <c r="N41" s="2" t="s">
        <v>34</v>
      </c>
      <c r="O41" s="2" t="s">
        <v>34</v>
      </c>
    </row>
    <row r="42" spans="1:15" x14ac:dyDescent="0.25">
      <c r="A42" s="1" t="s">
        <v>74</v>
      </c>
      <c r="B42" s="2">
        <v>20</v>
      </c>
      <c r="D42" s="2" t="s">
        <v>34</v>
      </c>
      <c r="E42" s="2">
        <v>115</v>
      </c>
      <c r="F42" s="2">
        <v>3</v>
      </c>
      <c r="H42" s="4">
        <f t="shared" si="0"/>
        <v>38.333333333333336</v>
      </c>
      <c r="I42" s="2" t="s">
        <v>357</v>
      </c>
      <c r="J42" s="2" t="s">
        <v>34</v>
      </c>
      <c r="K42" s="2" t="s">
        <v>34</v>
      </c>
      <c r="L42" s="2" t="s">
        <v>34</v>
      </c>
      <c r="M42" s="2">
        <v>3</v>
      </c>
      <c r="N42" s="2" t="s">
        <v>34</v>
      </c>
      <c r="O42" s="2" t="s">
        <v>34</v>
      </c>
    </row>
    <row r="43" spans="1:15" x14ac:dyDescent="0.25">
      <c r="A43" s="1" t="s">
        <v>147</v>
      </c>
      <c r="B43" s="2">
        <v>36</v>
      </c>
      <c r="D43" s="2">
        <v>1</v>
      </c>
      <c r="E43" s="2">
        <v>154</v>
      </c>
      <c r="F43" s="2">
        <v>4</v>
      </c>
      <c r="H43" s="4">
        <f t="shared" si="0"/>
        <v>38.5</v>
      </c>
      <c r="I43" s="2" t="s">
        <v>268</v>
      </c>
      <c r="J43" s="2" t="s">
        <v>34</v>
      </c>
      <c r="K43" s="2" t="s">
        <v>34</v>
      </c>
      <c r="L43" s="2">
        <v>2</v>
      </c>
      <c r="M43" s="2">
        <v>2</v>
      </c>
      <c r="N43" s="2" t="s">
        <v>34</v>
      </c>
      <c r="O43" s="2" t="s">
        <v>34</v>
      </c>
    </row>
    <row r="44" spans="1:15" x14ac:dyDescent="0.25">
      <c r="A44" s="1" t="s">
        <v>359</v>
      </c>
      <c r="B44" s="2">
        <v>10</v>
      </c>
      <c r="D44" s="2">
        <v>1</v>
      </c>
      <c r="E44" s="2">
        <v>41</v>
      </c>
      <c r="F44" s="2">
        <v>1</v>
      </c>
      <c r="H44" s="4">
        <f t="shared" si="0"/>
        <v>41</v>
      </c>
      <c r="I44" s="2" t="s">
        <v>361</v>
      </c>
      <c r="J44" s="2" t="s">
        <v>34</v>
      </c>
      <c r="K44" s="2" t="s">
        <v>34</v>
      </c>
      <c r="L44" s="2" t="s">
        <v>34</v>
      </c>
      <c r="M44" s="2" t="s">
        <v>34</v>
      </c>
      <c r="N44" s="2">
        <v>1</v>
      </c>
      <c r="O44" s="2" t="s">
        <v>34</v>
      </c>
    </row>
    <row r="45" spans="1:15" x14ac:dyDescent="0.25">
      <c r="A45" s="1" t="s">
        <v>78</v>
      </c>
      <c r="B45" s="2">
        <v>7</v>
      </c>
      <c r="D45" s="2">
        <v>1</v>
      </c>
      <c r="E45" s="2">
        <v>46</v>
      </c>
      <c r="F45" s="2">
        <v>1</v>
      </c>
      <c r="H45" s="4">
        <f t="shared" si="0"/>
        <v>46</v>
      </c>
      <c r="I45" s="2" t="s">
        <v>167</v>
      </c>
      <c r="J45" s="2" t="s">
        <v>34</v>
      </c>
      <c r="K45" s="2" t="s">
        <v>34</v>
      </c>
      <c r="L45" s="2" t="s">
        <v>34</v>
      </c>
      <c r="M45" s="2">
        <v>1</v>
      </c>
      <c r="N45" s="2" t="s">
        <v>34</v>
      </c>
      <c r="O45" s="2" t="s">
        <v>34</v>
      </c>
    </row>
    <row r="46" spans="1:15" x14ac:dyDescent="0.25">
      <c r="A46" s="1" t="s">
        <v>146</v>
      </c>
      <c r="B46" s="2">
        <v>52</v>
      </c>
      <c r="D46" s="2">
        <v>12</v>
      </c>
      <c r="E46" s="2">
        <v>142</v>
      </c>
      <c r="F46" s="2">
        <v>3</v>
      </c>
      <c r="H46" s="4">
        <f t="shared" si="0"/>
        <v>47.333333333333336</v>
      </c>
      <c r="I46" s="2" t="s">
        <v>203</v>
      </c>
      <c r="J46" s="2" t="s">
        <v>34</v>
      </c>
      <c r="K46" s="2" t="s">
        <v>34</v>
      </c>
      <c r="L46" s="2" t="s">
        <v>34</v>
      </c>
      <c r="M46" s="2">
        <v>3</v>
      </c>
      <c r="N46" s="2" t="s">
        <v>34</v>
      </c>
      <c r="O46" s="2" t="s">
        <v>34</v>
      </c>
    </row>
    <row r="47" spans="1:15" x14ac:dyDescent="0.25">
      <c r="A47" s="1" t="s">
        <v>148</v>
      </c>
      <c r="B47" s="2">
        <v>12</v>
      </c>
      <c r="D47" s="2" t="s">
        <v>34</v>
      </c>
      <c r="E47" s="2">
        <v>65</v>
      </c>
      <c r="F47" s="2">
        <v>1</v>
      </c>
      <c r="H47" s="4">
        <f t="shared" si="0"/>
        <v>65</v>
      </c>
      <c r="I47" s="2" t="s">
        <v>356</v>
      </c>
      <c r="J47" s="2" t="s">
        <v>34</v>
      </c>
      <c r="K47" s="2" t="s">
        <v>34</v>
      </c>
      <c r="L47" s="2">
        <v>1</v>
      </c>
      <c r="M47" s="2" t="s">
        <v>34</v>
      </c>
      <c r="N47" s="2" t="s">
        <v>34</v>
      </c>
      <c r="O47" s="2" t="s">
        <v>34</v>
      </c>
    </row>
    <row r="48" spans="1:15" x14ac:dyDescent="0.25">
      <c r="A48" s="1" t="s">
        <v>154</v>
      </c>
      <c r="B48" s="2">
        <v>1</v>
      </c>
      <c r="D48" s="2" t="s">
        <v>34</v>
      </c>
      <c r="E48" s="2">
        <v>11</v>
      </c>
      <c r="F48" s="2" t="s">
        <v>34</v>
      </c>
      <c r="H48" s="4" t="s">
        <v>34</v>
      </c>
      <c r="I48" s="2" t="s">
        <v>34</v>
      </c>
      <c r="J48" s="2" t="s">
        <v>34</v>
      </c>
      <c r="K48" s="2" t="s">
        <v>34</v>
      </c>
      <c r="L48" s="2" t="s">
        <v>34</v>
      </c>
      <c r="M48" s="2" t="s">
        <v>34</v>
      </c>
      <c r="N48" s="2" t="s">
        <v>34</v>
      </c>
      <c r="O48" s="2" t="s">
        <v>34</v>
      </c>
    </row>
    <row r="49" spans="1:15" x14ac:dyDescent="0.25">
      <c r="A49" s="1" t="s">
        <v>152</v>
      </c>
      <c r="B49" s="2">
        <v>3</v>
      </c>
      <c r="D49" s="2" t="s">
        <v>34</v>
      </c>
      <c r="E49" s="2">
        <v>11</v>
      </c>
      <c r="F49" s="2" t="s">
        <v>34</v>
      </c>
      <c r="H49" s="4" t="s">
        <v>34</v>
      </c>
      <c r="I49" s="2" t="s">
        <v>34</v>
      </c>
      <c r="J49" s="2" t="s">
        <v>34</v>
      </c>
      <c r="K49" s="2" t="s">
        <v>34</v>
      </c>
      <c r="L49" s="2" t="s">
        <v>34</v>
      </c>
      <c r="M49" s="2" t="s">
        <v>34</v>
      </c>
      <c r="N49" s="2" t="s">
        <v>34</v>
      </c>
      <c r="O49" s="2" t="s">
        <v>34</v>
      </c>
    </row>
    <row r="50" spans="1:15" x14ac:dyDescent="0.25">
      <c r="A50" s="1" t="s">
        <v>353</v>
      </c>
      <c r="B50" s="2">
        <v>7</v>
      </c>
      <c r="D50" s="2">
        <v>2</v>
      </c>
      <c r="E50" s="2">
        <v>13</v>
      </c>
      <c r="F50" s="2" t="s">
        <v>34</v>
      </c>
      <c r="H50" s="4" t="s">
        <v>34</v>
      </c>
      <c r="I50" s="2" t="s">
        <v>34</v>
      </c>
      <c r="J50" s="2" t="s">
        <v>34</v>
      </c>
      <c r="K50" s="2" t="s">
        <v>34</v>
      </c>
      <c r="L50" s="2" t="s">
        <v>34</v>
      </c>
      <c r="M50" s="2" t="s">
        <v>34</v>
      </c>
      <c r="N50" s="2" t="s">
        <v>34</v>
      </c>
      <c r="O50" s="2" t="s">
        <v>34</v>
      </c>
    </row>
    <row r="51" spans="1:15" x14ac:dyDescent="0.25">
      <c r="A51" s="1" t="s">
        <v>267</v>
      </c>
      <c r="B51" s="2">
        <v>1</v>
      </c>
      <c r="C51" s="2">
        <v>5</v>
      </c>
      <c r="D51" s="2" t="s">
        <v>34</v>
      </c>
      <c r="E51" s="2">
        <v>23</v>
      </c>
      <c r="F51" s="2" t="s">
        <v>34</v>
      </c>
      <c r="H51" s="4" t="s">
        <v>34</v>
      </c>
      <c r="I51" s="2" t="s">
        <v>34</v>
      </c>
      <c r="J51" s="2" t="s">
        <v>34</v>
      </c>
      <c r="K51" s="2" t="s">
        <v>34</v>
      </c>
      <c r="L51" s="2" t="s">
        <v>34</v>
      </c>
      <c r="M51" s="2" t="s">
        <v>34</v>
      </c>
      <c r="N51" s="2" t="s">
        <v>34</v>
      </c>
      <c r="O51" s="2" t="s">
        <v>34</v>
      </c>
    </row>
    <row r="52" spans="1:15" x14ac:dyDescent="0.25">
      <c r="A52" s="1" t="s">
        <v>166</v>
      </c>
      <c r="B52" s="2">
        <v>4</v>
      </c>
      <c r="D52" s="2" t="s">
        <v>34</v>
      </c>
      <c r="E52" s="2">
        <v>26</v>
      </c>
      <c r="F52" s="2" t="s">
        <v>34</v>
      </c>
      <c r="H52" s="4" t="s">
        <v>34</v>
      </c>
      <c r="I52" s="2" t="s">
        <v>34</v>
      </c>
      <c r="J52" s="2" t="s">
        <v>34</v>
      </c>
      <c r="K52" s="2" t="s">
        <v>34</v>
      </c>
      <c r="L52" s="2" t="s">
        <v>34</v>
      </c>
      <c r="M52" s="2" t="s">
        <v>34</v>
      </c>
      <c r="N52" s="2" t="s">
        <v>34</v>
      </c>
      <c r="O52" s="2" t="s">
        <v>34</v>
      </c>
    </row>
    <row r="53" spans="1:15" x14ac:dyDescent="0.25">
      <c r="A53" s="1" t="s">
        <v>63</v>
      </c>
      <c r="B53" s="2">
        <v>12</v>
      </c>
      <c r="D53" s="2">
        <v>3</v>
      </c>
      <c r="E53" s="2">
        <v>38</v>
      </c>
      <c r="F53" s="2" t="s">
        <v>34</v>
      </c>
      <c r="H53" s="4" t="s">
        <v>34</v>
      </c>
      <c r="I53" s="2" t="s">
        <v>34</v>
      </c>
      <c r="J53" s="2" t="s">
        <v>34</v>
      </c>
      <c r="K53" s="2" t="s">
        <v>34</v>
      </c>
      <c r="L53" s="2" t="s">
        <v>34</v>
      </c>
      <c r="M53" s="2" t="s">
        <v>34</v>
      </c>
      <c r="N53" s="2" t="s">
        <v>34</v>
      </c>
      <c r="O53" s="2" t="s">
        <v>34</v>
      </c>
    </row>
    <row r="54" spans="1:15" x14ac:dyDescent="0.25">
      <c r="A54" s="1" t="s">
        <v>155</v>
      </c>
      <c r="B54" s="2">
        <v>7</v>
      </c>
      <c r="D54" s="2" t="s">
        <v>34</v>
      </c>
      <c r="E54" s="2">
        <v>40</v>
      </c>
      <c r="F54" s="2" t="s">
        <v>34</v>
      </c>
      <c r="H54" s="4" t="s">
        <v>34</v>
      </c>
      <c r="I54" s="2" t="s">
        <v>34</v>
      </c>
      <c r="J54" s="2" t="s">
        <v>34</v>
      </c>
      <c r="K54" s="2" t="s">
        <v>34</v>
      </c>
      <c r="L54" s="2" t="s">
        <v>34</v>
      </c>
      <c r="M54" s="2" t="s">
        <v>34</v>
      </c>
      <c r="N54" s="2" t="s">
        <v>34</v>
      </c>
      <c r="O54" s="2" t="s">
        <v>34</v>
      </c>
    </row>
    <row r="55" spans="1:15" x14ac:dyDescent="0.25">
      <c r="A55" s="1" t="s">
        <v>150</v>
      </c>
      <c r="B55" s="2">
        <v>11</v>
      </c>
      <c r="D55" s="2">
        <v>1</v>
      </c>
      <c r="E55" s="2">
        <v>49</v>
      </c>
      <c r="F55" s="2" t="s">
        <v>34</v>
      </c>
      <c r="H55" s="4" t="s">
        <v>34</v>
      </c>
      <c r="I55" s="2" t="s">
        <v>34</v>
      </c>
      <c r="J55" s="2" t="s">
        <v>34</v>
      </c>
      <c r="K55" s="2" t="s">
        <v>34</v>
      </c>
      <c r="L55" s="2" t="s">
        <v>34</v>
      </c>
      <c r="M55" s="2" t="s">
        <v>34</v>
      </c>
      <c r="N55" s="2" t="s">
        <v>34</v>
      </c>
      <c r="O55" s="2" t="s">
        <v>34</v>
      </c>
    </row>
    <row r="56" spans="1:15" x14ac:dyDescent="0.25">
      <c r="A56" s="1" t="s">
        <v>355</v>
      </c>
      <c r="B56" s="2">
        <v>6</v>
      </c>
      <c r="D56" s="2" t="s">
        <v>34</v>
      </c>
      <c r="E56" s="2">
        <v>54</v>
      </c>
      <c r="F56" s="2" t="s">
        <v>34</v>
      </c>
      <c r="H56" s="4" t="s">
        <v>34</v>
      </c>
      <c r="I56" s="2" t="s">
        <v>34</v>
      </c>
      <c r="J56" s="2" t="s">
        <v>34</v>
      </c>
      <c r="K56" s="2" t="s">
        <v>34</v>
      </c>
      <c r="L56" s="2" t="s">
        <v>34</v>
      </c>
      <c r="M56" s="2" t="s">
        <v>34</v>
      </c>
      <c r="N56" s="2" t="s">
        <v>34</v>
      </c>
      <c r="O56" s="2" t="s">
        <v>34</v>
      </c>
    </row>
    <row r="59" spans="1:15" x14ac:dyDescent="0.25">
      <c r="B59" s="2">
        <f>SUM(B38:B58)</f>
        <v>278</v>
      </c>
      <c r="C59" s="2">
        <f>SUM(C38:C58)</f>
        <v>10</v>
      </c>
      <c r="D59" s="2">
        <f>SUM(D38:D58)</f>
        <v>38</v>
      </c>
      <c r="E59" s="37">
        <f>SUM(E38:E58)</f>
        <v>1099</v>
      </c>
      <c r="F59" s="37">
        <f>SUM(F38:F58)</f>
        <v>32</v>
      </c>
      <c r="L59" s="2">
        <f>SUM(L38:L58)</f>
        <v>8</v>
      </c>
      <c r="M59" s="2">
        <f>SUM(M38:M58)</f>
        <v>20</v>
      </c>
      <c r="N59" s="2">
        <f>SUM(N38:N58)</f>
        <v>4</v>
      </c>
    </row>
    <row r="60" spans="1:15" x14ac:dyDescent="0.25">
      <c r="L60" s="6">
        <f>SUM(L59:O59)</f>
        <v>32</v>
      </c>
    </row>
    <row r="62" spans="1:15" x14ac:dyDescent="0.25">
      <c r="A62" s="18"/>
    </row>
  </sheetData>
  <sortState xmlns:xlrd2="http://schemas.microsoft.com/office/spreadsheetml/2017/richdata2" ref="A38:O57">
    <sortCondition ref="H38:H57"/>
    <sortCondition ref="E38:E57"/>
  </sortState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&amp;CSDCC   &amp;"-,Bold Italic"U16 White&amp;"-,Regular"   2021/2022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8E92A-B126-4070-8770-E7C09456BFF3}">
  <dimension ref="A1:AF48"/>
  <sheetViews>
    <sheetView workbookViewId="0">
      <pane ySplit="3" topLeftCell="A4" activePane="bottomLeft" state="frozen"/>
      <selection pane="bottomLeft" activeCell="AC24" sqref="AC24"/>
    </sheetView>
  </sheetViews>
  <sheetFormatPr defaultRowHeight="15" x14ac:dyDescent="0.25"/>
  <cols>
    <col min="1" max="1" width="7" style="12" customWidth="1"/>
    <col min="2" max="7" width="7.5703125" customWidth="1"/>
    <col min="8" max="8" width="9.28515625" customWidth="1"/>
    <col min="9" max="14" width="7.5703125" customWidth="1"/>
    <col min="15" max="15" width="8.5703125" customWidth="1"/>
    <col min="16" max="16" width="7.5703125" customWidth="1"/>
    <col min="17" max="26" width="7.5703125" style="12" customWidth="1"/>
    <col min="27" max="27" width="7.140625" customWidth="1"/>
    <col min="28" max="28" width="7.140625" style="13" customWidth="1"/>
    <col min="29" max="29" width="7.140625" style="22" customWidth="1"/>
    <col min="30" max="30" width="7.140625" style="13" customWidth="1"/>
  </cols>
  <sheetData>
    <row r="1" spans="1:32" x14ac:dyDescent="0.25">
      <c r="B1" s="21" t="s">
        <v>121</v>
      </c>
      <c r="E1" s="23"/>
      <c r="G1" s="23"/>
      <c r="H1" s="23"/>
      <c r="I1" s="23"/>
      <c r="K1" s="23"/>
    </row>
    <row r="2" spans="1:32" x14ac:dyDescent="0.25">
      <c r="A2" s="12" t="s">
        <v>83</v>
      </c>
      <c r="B2" s="1" t="s">
        <v>151</v>
      </c>
      <c r="D2" s="1" t="s">
        <v>155</v>
      </c>
      <c r="F2" s="1" t="s">
        <v>149</v>
      </c>
      <c r="H2" s="1" t="s">
        <v>166</v>
      </c>
      <c r="J2" s="1" t="s">
        <v>154</v>
      </c>
      <c r="L2" s="1" t="s">
        <v>58</v>
      </c>
      <c r="N2" s="1" t="s">
        <v>73</v>
      </c>
      <c r="P2" s="1" t="s">
        <v>267</v>
      </c>
      <c r="R2" s="1" t="s">
        <v>74</v>
      </c>
      <c r="T2" s="1" t="s">
        <v>150</v>
      </c>
      <c r="V2" s="1" t="s">
        <v>371</v>
      </c>
      <c r="X2" s="1" t="s">
        <v>359</v>
      </c>
      <c r="Z2" s="23"/>
      <c r="AA2" s="3"/>
      <c r="AB2" s="3" t="s">
        <v>172</v>
      </c>
      <c r="AC2" s="3" t="s">
        <v>173</v>
      </c>
      <c r="AD2" s="25" t="s">
        <v>174</v>
      </c>
    </row>
    <row r="3" spans="1:32" x14ac:dyDescent="0.25">
      <c r="C3" s="1" t="s">
        <v>146</v>
      </c>
      <c r="E3" s="1" t="s">
        <v>148</v>
      </c>
      <c r="G3" s="1" t="s">
        <v>152</v>
      </c>
      <c r="I3" s="1" t="s">
        <v>147</v>
      </c>
      <c r="K3" s="1" t="s">
        <v>78</v>
      </c>
      <c r="M3" s="1" t="s">
        <v>266</v>
      </c>
      <c r="O3" s="1" t="s">
        <v>71</v>
      </c>
      <c r="Q3" s="1" t="s">
        <v>63</v>
      </c>
      <c r="S3" s="1" t="s">
        <v>355</v>
      </c>
      <c r="U3" s="1" t="s">
        <v>69</v>
      </c>
      <c r="W3" s="1" t="s">
        <v>353</v>
      </c>
      <c r="Y3" s="1" t="s">
        <v>360</v>
      </c>
      <c r="Z3" s="3"/>
      <c r="AA3" s="3"/>
      <c r="AB3" s="3"/>
      <c r="AC3" s="3"/>
      <c r="AD3" s="3"/>
    </row>
    <row r="4" spans="1:32" x14ac:dyDescent="0.25">
      <c r="A4" s="3">
        <v>1</v>
      </c>
      <c r="B4" s="18" t="s">
        <v>244</v>
      </c>
      <c r="O4" s="23"/>
      <c r="P4" s="23"/>
      <c r="R4" s="23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</row>
    <row r="5" spans="1:32" x14ac:dyDescent="0.25">
      <c r="A5" s="3">
        <v>2</v>
      </c>
      <c r="B5" s="23">
        <v>14</v>
      </c>
      <c r="C5" s="23">
        <v>6</v>
      </c>
      <c r="D5" s="23">
        <v>5</v>
      </c>
      <c r="E5" s="23">
        <v>3</v>
      </c>
      <c r="F5" s="23">
        <v>2</v>
      </c>
      <c r="G5" s="23">
        <v>1</v>
      </c>
      <c r="H5" s="23">
        <v>1</v>
      </c>
      <c r="I5" s="23">
        <v>0</v>
      </c>
      <c r="J5" s="26">
        <v>1</v>
      </c>
      <c r="K5" s="3">
        <v>2</v>
      </c>
      <c r="P5" s="3"/>
      <c r="R5" s="23"/>
      <c r="S5" s="23"/>
      <c r="T5" s="23"/>
      <c r="U5" s="23"/>
      <c r="V5" s="23"/>
      <c r="W5" s="23"/>
      <c r="X5" s="23"/>
      <c r="Y5" s="23"/>
      <c r="Z5" s="23"/>
      <c r="AA5" s="3">
        <f>SUM(B5:Y5)</f>
        <v>35</v>
      </c>
      <c r="AB5" s="3">
        <v>23</v>
      </c>
      <c r="AC5" s="3">
        <f>AA5+AB5</f>
        <v>58</v>
      </c>
      <c r="AD5" s="2">
        <v>9</v>
      </c>
    </row>
    <row r="6" spans="1:32" x14ac:dyDescent="0.25">
      <c r="A6" s="3">
        <v>3</v>
      </c>
      <c r="B6" s="27" t="s">
        <v>243</v>
      </c>
      <c r="D6" s="23"/>
      <c r="E6" s="23"/>
      <c r="F6" s="23"/>
      <c r="G6" s="23"/>
      <c r="H6" s="26"/>
      <c r="J6" s="23"/>
      <c r="K6" s="27"/>
      <c r="L6" s="26"/>
      <c r="M6" s="27"/>
      <c r="N6" s="27"/>
      <c r="P6" s="3"/>
      <c r="R6" s="23"/>
      <c r="S6" s="23"/>
      <c r="T6" s="23"/>
      <c r="U6" s="23"/>
      <c r="V6" s="23"/>
      <c r="W6" s="23"/>
      <c r="X6" s="23"/>
      <c r="Y6" s="23"/>
      <c r="Z6" s="23"/>
      <c r="AA6" s="3"/>
      <c r="AB6" s="23"/>
      <c r="AC6" s="23"/>
      <c r="AD6" s="23"/>
      <c r="AE6" s="23"/>
    </row>
    <row r="7" spans="1:32" x14ac:dyDescent="0.25">
      <c r="A7" s="3">
        <v>4</v>
      </c>
      <c r="B7" s="18" t="s">
        <v>244</v>
      </c>
      <c r="S7" s="23"/>
      <c r="T7" s="23"/>
      <c r="U7" s="23"/>
      <c r="V7" s="23"/>
      <c r="W7" s="23"/>
      <c r="X7" s="23"/>
      <c r="Y7" s="23"/>
      <c r="Z7" s="23"/>
      <c r="AA7" s="3"/>
      <c r="AB7" s="23"/>
      <c r="AC7" s="23"/>
      <c r="AD7" s="23"/>
      <c r="AE7" s="23"/>
    </row>
    <row r="8" spans="1:32" x14ac:dyDescent="0.25">
      <c r="A8" s="3">
        <v>5</v>
      </c>
      <c r="B8" s="23">
        <v>0</v>
      </c>
      <c r="C8" s="23">
        <v>23</v>
      </c>
      <c r="D8" s="23"/>
      <c r="E8" s="23"/>
      <c r="F8" s="23"/>
      <c r="G8" s="23">
        <v>0</v>
      </c>
      <c r="H8" s="24"/>
      <c r="I8" s="23">
        <v>0</v>
      </c>
      <c r="J8" s="3"/>
      <c r="K8" s="3"/>
      <c r="L8" s="3">
        <v>34</v>
      </c>
      <c r="M8" s="3">
        <v>1</v>
      </c>
      <c r="N8" s="3">
        <v>9</v>
      </c>
      <c r="O8" s="3">
        <v>62</v>
      </c>
      <c r="P8" s="3">
        <v>5</v>
      </c>
      <c r="Q8" s="12">
        <v>5</v>
      </c>
      <c r="R8" s="26">
        <v>1</v>
      </c>
      <c r="T8" s="23"/>
      <c r="U8" s="23"/>
      <c r="V8" s="23"/>
      <c r="W8" s="23"/>
      <c r="X8" s="23"/>
      <c r="Y8" s="23"/>
      <c r="Z8" s="23"/>
      <c r="AA8" s="3">
        <f t="shared" ref="AA8:AA15" si="0">SUM(B8:Y8)</f>
        <v>140</v>
      </c>
      <c r="AB8" s="3">
        <v>23</v>
      </c>
      <c r="AC8" s="3">
        <f t="shared" ref="AC8" si="1">AA8+AB8</f>
        <v>163</v>
      </c>
      <c r="AD8" s="2">
        <v>10</v>
      </c>
    </row>
    <row r="9" spans="1:32" x14ac:dyDescent="0.25">
      <c r="A9" s="3">
        <v>6</v>
      </c>
      <c r="B9" s="23">
        <v>10</v>
      </c>
      <c r="C9" s="23">
        <v>1</v>
      </c>
      <c r="D9" s="23"/>
      <c r="E9" s="23">
        <v>2</v>
      </c>
      <c r="F9" s="23"/>
      <c r="G9" s="26">
        <v>3</v>
      </c>
      <c r="H9" s="23"/>
      <c r="I9" s="23">
        <v>0</v>
      </c>
      <c r="J9" s="3"/>
      <c r="K9" s="3"/>
      <c r="L9" s="3"/>
      <c r="M9" s="3"/>
      <c r="N9" s="3"/>
      <c r="O9" s="3">
        <v>2</v>
      </c>
      <c r="P9" s="3">
        <v>6</v>
      </c>
      <c r="Q9" s="23"/>
      <c r="R9" s="23">
        <v>0</v>
      </c>
      <c r="S9" s="23">
        <v>4</v>
      </c>
      <c r="T9" s="23">
        <v>9</v>
      </c>
      <c r="U9" s="23"/>
      <c r="V9" s="23"/>
      <c r="W9" s="23"/>
      <c r="X9" s="23"/>
      <c r="Y9" s="23"/>
      <c r="Z9" s="23"/>
      <c r="AA9" s="3">
        <f t="shared" si="0"/>
        <v>37</v>
      </c>
      <c r="AB9" s="3">
        <v>7</v>
      </c>
      <c r="AC9" s="3">
        <f t="shared" ref="AC9:AC16" si="2">AA9+AB9</f>
        <v>44</v>
      </c>
      <c r="AD9" s="2">
        <v>9</v>
      </c>
      <c r="AE9" s="15"/>
      <c r="AF9" s="15"/>
    </row>
    <row r="10" spans="1:32" x14ac:dyDescent="0.25">
      <c r="A10" s="19" t="s">
        <v>372</v>
      </c>
      <c r="B10" s="26">
        <v>22</v>
      </c>
      <c r="C10" s="26">
        <v>11</v>
      </c>
      <c r="D10" s="23"/>
      <c r="E10" s="23">
        <v>14</v>
      </c>
      <c r="F10" s="23"/>
      <c r="G10" s="23">
        <v>5</v>
      </c>
      <c r="H10" s="23"/>
      <c r="I10" s="23"/>
      <c r="J10" s="3"/>
      <c r="K10" s="3"/>
      <c r="L10" s="3"/>
      <c r="M10" s="3"/>
      <c r="N10" s="3"/>
      <c r="O10" s="3"/>
      <c r="P10" s="3">
        <v>4</v>
      </c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3">
        <f t="shared" si="0"/>
        <v>56</v>
      </c>
      <c r="AB10" s="3">
        <v>16</v>
      </c>
      <c r="AC10" s="3">
        <f t="shared" ref="AC10" si="3">AA10+AB10</f>
        <v>72</v>
      </c>
      <c r="AD10" s="2">
        <v>3</v>
      </c>
      <c r="AE10" s="15"/>
      <c r="AF10" s="15"/>
    </row>
    <row r="11" spans="1:32" x14ac:dyDescent="0.25">
      <c r="A11" s="3">
        <v>7</v>
      </c>
      <c r="B11" s="23">
        <v>23</v>
      </c>
      <c r="C11" s="23">
        <v>42</v>
      </c>
      <c r="D11" s="23"/>
      <c r="E11" s="23"/>
      <c r="F11" s="23"/>
      <c r="G11" s="23"/>
      <c r="H11" s="3"/>
      <c r="I11" s="27" t="s">
        <v>175</v>
      </c>
      <c r="J11" s="3"/>
      <c r="K11" s="3"/>
      <c r="L11" s="3"/>
      <c r="M11" s="3"/>
      <c r="N11" s="3"/>
      <c r="O11" s="3">
        <v>3</v>
      </c>
      <c r="P11" s="26">
        <v>1</v>
      </c>
      <c r="Q11" s="23"/>
      <c r="R11" s="26">
        <v>4</v>
      </c>
      <c r="S11" s="27" t="s">
        <v>175</v>
      </c>
      <c r="T11" s="23"/>
      <c r="U11" s="23">
        <v>1</v>
      </c>
      <c r="V11" s="23">
        <v>10</v>
      </c>
      <c r="W11" s="23">
        <v>4</v>
      </c>
      <c r="X11" s="23"/>
      <c r="Y11" s="23"/>
      <c r="Z11" s="23"/>
      <c r="AA11" s="3">
        <f t="shared" si="0"/>
        <v>88</v>
      </c>
      <c r="AB11" s="3">
        <v>16</v>
      </c>
      <c r="AC11" s="3">
        <f t="shared" si="2"/>
        <v>104</v>
      </c>
      <c r="AD11" s="2">
        <v>6</v>
      </c>
      <c r="AE11" s="15"/>
      <c r="AF11" s="15"/>
    </row>
    <row r="12" spans="1:32" x14ac:dyDescent="0.25">
      <c r="A12" s="3">
        <v>8</v>
      </c>
      <c r="B12" s="26">
        <v>1</v>
      </c>
      <c r="C12" s="27" t="s">
        <v>175</v>
      </c>
      <c r="D12" s="23"/>
      <c r="E12" s="23"/>
      <c r="F12" s="23"/>
      <c r="G12" s="27" t="s">
        <v>175</v>
      </c>
      <c r="H12" s="3"/>
      <c r="I12" s="27" t="s">
        <v>175</v>
      </c>
      <c r="J12" s="3"/>
      <c r="K12" s="3"/>
      <c r="L12" s="26"/>
      <c r="M12" s="26"/>
      <c r="N12" s="26"/>
      <c r="O12" s="27" t="s">
        <v>175</v>
      </c>
      <c r="P12" s="26">
        <v>2</v>
      </c>
      <c r="Q12" s="23"/>
      <c r="R12" s="27" t="s">
        <v>175</v>
      </c>
      <c r="S12" s="26"/>
      <c r="T12" s="26"/>
      <c r="V12" s="27" t="s">
        <v>175</v>
      </c>
      <c r="W12" s="27" t="s">
        <v>175</v>
      </c>
      <c r="X12" s="27"/>
      <c r="Y12" s="27"/>
      <c r="Z12" s="26"/>
      <c r="AA12" s="3">
        <f t="shared" si="0"/>
        <v>3</v>
      </c>
      <c r="AB12" s="3">
        <v>1</v>
      </c>
      <c r="AC12" s="3">
        <f t="shared" si="2"/>
        <v>4</v>
      </c>
      <c r="AD12" s="2">
        <v>0</v>
      </c>
      <c r="AE12" s="15"/>
      <c r="AF12" s="15"/>
    </row>
    <row r="13" spans="1:32" x14ac:dyDescent="0.25">
      <c r="A13" s="3">
        <v>9</v>
      </c>
      <c r="B13" s="23">
        <v>7</v>
      </c>
      <c r="C13" s="23">
        <v>0</v>
      </c>
      <c r="D13" s="23"/>
      <c r="E13" s="23"/>
      <c r="F13" s="23"/>
      <c r="G13" s="23">
        <v>5</v>
      </c>
      <c r="H13" s="23">
        <v>0</v>
      </c>
      <c r="I13" s="23">
        <v>4</v>
      </c>
      <c r="J13" s="26">
        <v>4</v>
      </c>
      <c r="L13" s="26"/>
      <c r="M13" s="26"/>
      <c r="N13" s="26"/>
      <c r="O13" s="23">
        <v>18</v>
      </c>
      <c r="P13" s="23">
        <v>0</v>
      </c>
      <c r="R13" s="23">
        <v>0</v>
      </c>
      <c r="S13" s="26"/>
      <c r="T13" s="26"/>
      <c r="U13" s="26"/>
      <c r="V13" s="23">
        <v>12</v>
      </c>
      <c r="W13" s="26"/>
      <c r="X13" s="26"/>
      <c r="Y13" s="26"/>
      <c r="Z13" s="26"/>
      <c r="AA13" s="3">
        <f t="shared" si="0"/>
        <v>50</v>
      </c>
      <c r="AB13" s="3">
        <v>5</v>
      </c>
      <c r="AC13" s="3">
        <f t="shared" si="2"/>
        <v>55</v>
      </c>
      <c r="AD13" s="2">
        <v>9</v>
      </c>
      <c r="AE13" s="15"/>
      <c r="AF13" s="15"/>
    </row>
    <row r="14" spans="1:32" x14ac:dyDescent="0.25">
      <c r="A14" s="3">
        <v>10</v>
      </c>
      <c r="B14" s="27" t="s">
        <v>351</v>
      </c>
      <c r="G14" s="12"/>
      <c r="W14" s="26"/>
      <c r="X14" s="26"/>
      <c r="Y14" s="26"/>
      <c r="Z14" s="26"/>
      <c r="AA14" s="3"/>
      <c r="AB14" s="26"/>
      <c r="AC14" s="26"/>
      <c r="AD14" s="26"/>
      <c r="AE14" s="26"/>
      <c r="AF14" s="26"/>
    </row>
    <row r="15" spans="1:32" x14ac:dyDescent="0.25">
      <c r="A15" s="3">
        <v>11</v>
      </c>
      <c r="B15" s="23">
        <v>0</v>
      </c>
      <c r="C15" s="23">
        <v>0</v>
      </c>
      <c r="D15" s="23"/>
      <c r="E15" s="23"/>
      <c r="F15" s="23"/>
      <c r="G15" s="23">
        <v>0</v>
      </c>
      <c r="H15" s="3"/>
      <c r="I15" s="26">
        <v>0</v>
      </c>
      <c r="J15" s="23">
        <v>0</v>
      </c>
      <c r="K15" s="3"/>
      <c r="L15" s="26"/>
      <c r="M15" s="26"/>
      <c r="N15" s="26"/>
      <c r="O15" s="23">
        <v>27</v>
      </c>
      <c r="P15" s="23">
        <v>14</v>
      </c>
      <c r="Q15" s="23"/>
      <c r="S15" s="26"/>
      <c r="T15" s="26"/>
      <c r="U15" s="26"/>
      <c r="V15" s="23">
        <v>10</v>
      </c>
      <c r="X15" s="23">
        <v>0</v>
      </c>
      <c r="Y15" s="23">
        <v>12</v>
      </c>
      <c r="Z15" s="26"/>
      <c r="AA15" s="3">
        <f t="shared" si="0"/>
        <v>63</v>
      </c>
      <c r="AB15" s="3">
        <v>16</v>
      </c>
      <c r="AC15" s="3">
        <f t="shared" si="2"/>
        <v>79</v>
      </c>
      <c r="AD15" s="2">
        <v>9</v>
      </c>
      <c r="AE15" s="15"/>
      <c r="AF15" s="15"/>
    </row>
    <row r="16" spans="1:32" x14ac:dyDescent="0.25">
      <c r="A16" s="19" t="s">
        <v>334</v>
      </c>
      <c r="B16" s="26">
        <v>3</v>
      </c>
      <c r="C16" s="23">
        <v>6</v>
      </c>
      <c r="D16" s="16"/>
      <c r="E16" s="16"/>
      <c r="F16" s="16"/>
      <c r="G16" s="23">
        <v>0</v>
      </c>
      <c r="H16" s="8"/>
      <c r="I16" s="23">
        <v>0</v>
      </c>
      <c r="J16" s="23">
        <v>0</v>
      </c>
      <c r="K16" s="8"/>
      <c r="L16" s="54"/>
      <c r="M16" s="54"/>
      <c r="N16" s="54"/>
      <c r="O16" s="23">
        <v>9</v>
      </c>
      <c r="P16" s="23">
        <v>1</v>
      </c>
      <c r="Q16" s="16"/>
      <c r="R16" s="54"/>
      <c r="S16" s="54"/>
      <c r="T16" s="54"/>
      <c r="U16" s="54"/>
      <c r="V16" s="23">
        <v>33</v>
      </c>
      <c r="X16" s="23">
        <v>13</v>
      </c>
      <c r="Y16" s="23">
        <v>2</v>
      </c>
      <c r="Z16" s="54"/>
      <c r="AA16" s="3">
        <f>SUM(B16:Y16)</f>
        <v>67</v>
      </c>
      <c r="AB16" s="3">
        <v>11</v>
      </c>
      <c r="AC16" s="3">
        <f t="shared" si="2"/>
        <v>78</v>
      </c>
      <c r="AD16" s="2">
        <v>9</v>
      </c>
      <c r="AE16" s="15"/>
      <c r="AF16" s="15"/>
    </row>
    <row r="17" spans="1:32" x14ac:dyDescent="0.25">
      <c r="A17" s="3"/>
      <c r="C17" s="16"/>
      <c r="D17" s="16"/>
      <c r="E17" s="16"/>
      <c r="F17" s="16"/>
      <c r="G17" s="15"/>
      <c r="H17" s="8"/>
      <c r="J17" s="8"/>
      <c r="K17" s="8"/>
      <c r="L17" s="54"/>
      <c r="M17" s="54"/>
      <c r="N17" s="54"/>
      <c r="O17" s="54"/>
      <c r="P17" s="54"/>
      <c r="Q17" s="16"/>
      <c r="R17" s="54"/>
      <c r="S17" s="54"/>
      <c r="T17" s="54"/>
      <c r="U17" s="54"/>
      <c r="V17" s="54"/>
      <c r="W17" s="54"/>
      <c r="X17" s="54"/>
      <c r="Y17" s="54"/>
      <c r="Z17" s="54"/>
      <c r="AA17" s="8"/>
      <c r="AB17" s="55"/>
      <c r="AC17" s="55"/>
      <c r="AD17" s="55"/>
      <c r="AE17" s="15"/>
      <c r="AF17" s="15"/>
    </row>
    <row r="18" spans="1:32" x14ac:dyDescent="0.25">
      <c r="A18" s="3"/>
      <c r="B18" s="3">
        <f>SUM(B3:B16)</f>
        <v>80</v>
      </c>
      <c r="C18" s="3">
        <f t="shared" ref="C18:K18" si="4">SUM(C3:C16)</f>
        <v>89</v>
      </c>
      <c r="D18" s="3">
        <f t="shared" si="4"/>
        <v>5</v>
      </c>
      <c r="E18" s="3">
        <f t="shared" si="4"/>
        <v>19</v>
      </c>
      <c r="F18" s="3">
        <f t="shared" si="4"/>
        <v>2</v>
      </c>
      <c r="G18" s="3">
        <f t="shared" si="4"/>
        <v>14</v>
      </c>
      <c r="H18" s="3">
        <f t="shared" si="4"/>
        <v>1</v>
      </c>
      <c r="I18" s="3">
        <f>SUM(I3:I16)</f>
        <v>4</v>
      </c>
      <c r="J18" s="3">
        <f t="shared" si="4"/>
        <v>5</v>
      </c>
      <c r="K18" s="3">
        <f t="shared" si="4"/>
        <v>2</v>
      </c>
      <c r="L18" s="3">
        <f t="shared" ref="L18:X18" si="5">SUM(L2:L16)</f>
        <v>34</v>
      </c>
      <c r="M18" s="3">
        <f t="shared" si="5"/>
        <v>1</v>
      </c>
      <c r="N18" s="3">
        <f t="shared" si="5"/>
        <v>9</v>
      </c>
      <c r="O18" s="3">
        <f t="shared" si="5"/>
        <v>121</v>
      </c>
      <c r="P18" s="3">
        <f t="shared" si="5"/>
        <v>33</v>
      </c>
      <c r="Q18" s="3">
        <f t="shared" si="5"/>
        <v>5</v>
      </c>
      <c r="R18" s="3">
        <f t="shared" si="5"/>
        <v>5</v>
      </c>
      <c r="S18" s="3">
        <f t="shared" si="5"/>
        <v>4</v>
      </c>
      <c r="T18" s="3">
        <f t="shared" si="5"/>
        <v>9</v>
      </c>
      <c r="U18" s="3">
        <f t="shared" si="5"/>
        <v>1</v>
      </c>
      <c r="V18" s="3">
        <f t="shared" si="5"/>
        <v>65</v>
      </c>
      <c r="W18" s="3">
        <f t="shared" si="5"/>
        <v>4</v>
      </c>
      <c r="X18" s="3">
        <f t="shared" si="5"/>
        <v>13</v>
      </c>
      <c r="Y18" s="3">
        <f>SUM(Y4:Y16)</f>
        <v>14</v>
      </c>
      <c r="Z18" s="8"/>
      <c r="AA18" s="29">
        <f>SUM(AA4:AA16)</f>
        <v>539</v>
      </c>
      <c r="AB18" s="3">
        <f t="shared" ref="AB18:AC18" si="6">SUM(AB4:AB16)</f>
        <v>118</v>
      </c>
      <c r="AC18" s="3">
        <f t="shared" si="6"/>
        <v>657</v>
      </c>
      <c r="AD18" s="6">
        <f>SUM(AD5:AD17)</f>
        <v>64</v>
      </c>
      <c r="AE18" s="15"/>
      <c r="AF18" s="15"/>
    </row>
    <row r="19" spans="1:32" x14ac:dyDescent="0.25">
      <c r="A19" s="3"/>
      <c r="B19" s="15"/>
      <c r="C19" s="15"/>
      <c r="D19" s="15"/>
      <c r="E19" s="15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16"/>
      <c r="R19" s="8"/>
      <c r="S19" s="8"/>
      <c r="T19" s="8"/>
      <c r="U19" s="8"/>
      <c r="V19" s="8"/>
      <c r="W19" s="8"/>
      <c r="X19" s="8"/>
      <c r="Y19" s="8"/>
      <c r="Z19" s="8"/>
      <c r="AA19" s="9"/>
      <c r="AB19" s="11"/>
      <c r="AC19" s="11"/>
      <c r="AD19" s="11"/>
      <c r="AE19" s="15"/>
      <c r="AF19" s="15"/>
    </row>
    <row r="20" spans="1:32" x14ac:dyDescent="0.25">
      <c r="A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R20" s="3"/>
      <c r="S20" s="3"/>
      <c r="T20" s="3"/>
      <c r="U20" s="3"/>
      <c r="V20" s="3"/>
      <c r="W20" s="3"/>
      <c r="X20" s="3"/>
      <c r="Y20" s="3"/>
      <c r="Z20" s="3"/>
      <c r="AA20" s="1"/>
      <c r="AB20" s="2"/>
      <c r="AC20" s="2"/>
      <c r="AD20" s="2"/>
    </row>
    <row r="21" spans="1:32" x14ac:dyDescent="0.25">
      <c r="A21" s="1"/>
    </row>
    <row r="22" spans="1:32" x14ac:dyDescent="0.25">
      <c r="A22" s="1"/>
      <c r="C22" s="13"/>
      <c r="D22" s="30" t="s">
        <v>177</v>
      </c>
      <c r="E22" s="13"/>
      <c r="G22" s="13"/>
    </row>
    <row r="23" spans="1:32" x14ac:dyDescent="0.25">
      <c r="C23" s="31" t="s">
        <v>83</v>
      </c>
      <c r="D23" s="31">
        <v>2</v>
      </c>
      <c r="E23" s="31">
        <v>5</v>
      </c>
      <c r="F23" s="31">
        <v>6</v>
      </c>
      <c r="G23" s="33" t="s">
        <v>181</v>
      </c>
      <c r="H23" s="31">
        <v>7</v>
      </c>
      <c r="I23" s="31">
        <v>9</v>
      </c>
      <c r="J23" s="32">
        <v>8</v>
      </c>
      <c r="P23" s="1"/>
      <c r="T23" s="1"/>
      <c r="U23" s="1"/>
      <c r="V23" s="1"/>
      <c r="W23" s="1"/>
      <c r="X23" s="1"/>
      <c r="Y23" s="1"/>
      <c r="Z23" s="1"/>
    </row>
    <row r="24" spans="1:32" x14ac:dyDescent="0.25">
      <c r="A24" s="1"/>
      <c r="C24" s="25" t="s">
        <v>151</v>
      </c>
      <c r="D24" s="24">
        <v>1</v>
      </c>
      <c r="E24" s="2">
        <v>1</v>
      </c>
      <c r="F24" s="2"/>
      <c r="G24" s="2"/>
      <c r="H24" s="2"/>
      <c r="I24" s="2"/>
      <c r="J24" s="2"/>
      <c r="L24" s="1">
        <f>SUM(D24:J24)</f>
        <v>2</v>
      </c>
      <c r="M24" s="1"/>
      <c r="T24" s="1"/>
      <c r="U24" s="1"/>
      <c r="V24" s="1"/>
      <c r="W24" s="1"/>
      <c r="X24" s="1"/>
      <c r="Y24" s="1"/>
      <c r="Z24" s="1"/>
    </row>
    <row r="25" spans="1:32" x14ac:dyDescent="0.25">
      <c r="A25" s="1"/>
      <c r="C25" s="25" t="s">
        <v>149</v>
      </c>
      <c r="D25" s="24">
        <v>1</v>
      </c>
      <c r="E25" s="2"/>
      <c r="F25" s="2"/>
      <c r="G25" s="2"/>
      <c r="H25" s="2"/>
      <c r="I25" s="2"/>
      <c r="J25" s="2"/>
      <c r="L25" s="1">
        <f t="shared" ref="L25:L35" si="7">SUM(D25:J25)</f>
        <v>1</v>
      </c>
      <c r="M25" s="1"/>
      <c r="T25" s="1"/>
      <c r="U25" s="1"/>
      <c r="V25" s="1"/>
      <c r="W25" s="1"/>
      <c r="X25" s="1"/>
      <c r="Y25" s="1"/>
      <c r="Z25" s="1"/>
    </row>
    <row r="26" spans="1:32" x14ac:dyDescent="0.25">
      <c r="A26" s="1"/>
      <c r="C26" s="25" t="s">
        <v>146</v>
      </c>
      <c r="E26" s="2">
        <v>1</v>
      </c>
      <c r="F26" s="2">
        <v>1</v>
      </c>
      <c r="G26" s="2"/>
      <c r="H26" s="2"/>
      <c r="I26" s="2">
        <v>1</v>
      </c>
      <c r="J26" s="2"/>
      <c r="L26" s="1">
        <f t="shared" si="7"/>
        <v>3</v>
      </c>
      <c r="M26" s="1"/>
      <c r="T26" s="1"/>
      <c r="U26" s="1"/>
      <c r="V26" s="1"/>
      <c r="W26" s="1"/>
      <c r="X26" s="1"/>
      <c r="Y26" s="1"/>
      <c r="Z26" s="1"/>
    </row>
    <row r="27" spans="1:32" x14ac:dyDescent="0.25">
      <c r="C27" s="25" t="s">
        <v>58</v>
      </c>
      <c r="E27" s="2">
        <v>1</v>
      </c>
      <c r="F27" s="2"/>
      <c r="G27" s="2"/>
      <c r="H27" s="2"/>
      <c r="I27" s="2"/>
      <c r="J27" s="2"/>
      <c r="L27" s="1">
        <f t="shared" si="7"/>
        <v>1</v>
      </c>
      <c r="M27" s="1"/>
      <c r="T27" s="1"/>
      <c r="U27" s="1"/>
      <c r="V27" s="1"/>
      <c r="W27" s="1"/>
      <c r="X27" s="1"/>
      <c r="Y27" s="1"/>
      <c r="Z27" s="1"/>
    </row>
    <row r="28" spans="1:32" x14ac:dyDescent="0.25">
      <c r="C28" s="25" t="s">
        <v>266</v>
      </c>
      <c r="E28" s="2">
        <v>1</v>
      </c>
      <c r="F28" s="2"/>
      <c r="G28" s="2"/>
      <c r="H28" s="2"/>
      <c r="I28" s="2"/>
      <c r="J28" s="2"/>
      <c r="L28" s="1">
        <f t="shared" si="7"/>
        <v>1</v>
      </c>
      <c r="M28" s="1"/>
      <c r="T28" s="1"/>
      <c r="U28" s="1"/>
      <c r="V28" s="1"/>
      <c r="W28" s="1"/>
      <c r="X28" s="1"/>
      <c r="Y28" s="1"/>
      <c r="Z28" s="1"/>
    </row>
    <row r="29" spans="1:32" x14ac:dyDescent="0.25">
      <c r="C29" s="25" t="s">
        <v>73</v>
      </c>
      <c r="E29" s="2">
        <v>1</v>
      </c>
      <c r="F29" s="2"/>
      <c r="G29" s="2"/>
      <c r="H29" s="2"/>
      <c r="I29" s="2"/>
      <c r="J29" s="2"/>
      <c r="L29" s="1">
        <f>SUM(D29:J29)</f>
        <v>1</v>
      </c>
      <c r="M29" s="1"/>
      <c r="T29" s="1"/>
      <c r="U29" s="1"/>
      <c r="V29" s="1"/>
      <c r="W29" s="1"/>
      <c r="X29" s="1"/>
      <c r="Y29" s="1"/>
      <c r="Z29" s="1"/>
    </row>
    <row r="30" spans="1:32" x14ac:dyDescent="0.25">
      <c r="C30" s="25" t="s">
        <v>152</v>
      </c>
      <c r="D30" s="24"/>
      <c r="E30" s="2">
        <v>1</v>
      </c>
      <c r="F30" s="2"/>
      <c r="G30" s="2"/>
      <c r="H30" s="2"/>
      <c r="I30" s="2">
        <v>2</v>
      </c>
      <c r="J30" s="2"/>
      <c r="L30" s="1">
        <f t="shared" si="7"/>
        <v>3</v>
      </c>
      <c r="M30" s="1"/>
      <c r="T30" s="1"/>
      <c r="U30" s="1"/>
      <c r="V30" s="1"/>
      <c r="W30" s="1"/>
      <c r="X30" s="1"/>
      <c r="Y30" s="1"/>
      <c r="Z30" s="1"/>
    </row>
    <row r="31" spans="1:32" x14ac:dyDescent="0.25">
      <c r="C31" s="25" t="s">
        <v>147</v>
      </c>
      <c r="D31" s="24"/>
      <c r="E31" s="2">
        <v>1</v>
      </c>
      <c r="G31" s="2"/>
      <c r="H31" s="2"/>
      <c r="I31" s="2"/>
      <c r="J31" s="2"/>
      <c r="L31" s="1">
        <f t="shared" si="7"/>
        <v>1</v>
      </c>
      <c r="M31" s="1"/>
      <c r="T31" s="1"/>
      <c r="U31" s="1"/>
      <c r="V31" s="1"/>
      <c r="W31" s="1"/>
      <c r="X31" s="1"/>
      <c r="Y31" s="1"/>
      <c r="Z31" s="1"/>
    </row>
    <row r="32" spans="1:32" x14ac:dyDescent="0.25">
      <c r="C32" s="25" t="s">
        <v>71</v>
      </c>
      <c r="D32" s="24"/>
      <c r="E32" s="24"/>
      <c r="F32" s="2">
        <v>1</v>
      </c>
      <c r="G32" s="2"/>
      <c r="H32" s="2"/>
      <c r="I32" s="2"/>
      <c r="J32" s="2"/>
      <c r="L32" s="1">
        <f t="shared" si="7"/>
        <v>1</v>
      </c>
      <c r="M32" s="1"/>
      <c r="T32" s="1"/>
      <c r="U32" s="1"/>
      <c r="V32" s="1"/>
      <c r="W32" s="1"/>
      <c r="X32" s="1"/>
      <c r="Y32" s="1"/>
      <c r="Z32" s="1"/>
      <c r="AB32"/>
    </row>
    <row r="33" spans="3:28" x14ac:dyDescent="0.25">
      <c r="C33" s="25" t="s">
        <v>150</v>
      </c>
      <c r="D33" s="24"/>
      <c r="E33" s="24"/>
      <c r="F33" s="2">
        <v>1</v>
      </c>
      <c r="G33" s="2"/>
      <c r="H33" s="2"/>
      <c r="I33" s="2"/>
      <c r="J33" s="2"/>
      <c r="L33" s="1">
        <f t="shared" si="7"/>
        <v>1</v>
      </c>
      <c r="M33" s="1"/>
      <c r="T33" s="1"/>
      <c r="U33" s="1"/>
      <c r="V33" s="1"/>
      <c r="W33" s="1"/>
      <c r="X33" s="1"/>
      <c r="Y33" s="1"/>
      <c r="Z33" s="1"/>
      <c r="AB33"/>
    </row>
    <row r="34" spans="3:28" x14ac:dyDescent="0.25">
      <c r="C34" s="25" t="s">
        <v>353</v>
      </c>
      <c r="D34" s="24"/>
      <c r="E34" s="24"/>
      <c r="F34" s="2"/>
      <c r="G34" s="2">
        <v>1</v>
      </c>
      <c r="H34" s="2"/>
      <c r="I34" s="2"/>
      <c r="J34" s="2"/>
      <c r="L34" s="1">
        <f t="shared" si="7"/>
        <v>1</v>
      </c>
      <c r="M34" s="1"/>
      <c r="T34" s="1"/>
      <c r="U34" s="1"/>
      <c r="V34" s="1"/>
      <c r="W34" s="1"/>
      <c r="X34" s="1"/>
      <c r="Y34" s="1"/>
      <c r="Z34" s="1"/>
      <c r="AB34"/>
    </row>
    <row r="35" spans="3:28" x14ac:dyDescent="0.25">
      <c r="C35" s="25" t="s">
        <v>267</v>
      </c>
      <c r="D35" s="24"/>
      <c r="E35" s="24"/>
      <c r="F35" s="2"/>
      <c r="G35" s="2"/>
      <c r="H35" s="2"/>
      <c r="I35" s="2">
        <v>1</v>
      </c>
      <c r="J35" s="2"/>
      <c r="L35" s="1">
        <f t="shared" si="7"/>
        <v>1</v>
      </c>
      <c r="M35" s="1"/>
      <c r="T35" s="1"/>
      <c r="U35" s="1"/>
      <c r="V35" s="1"/>
      <c r="W35" s="1"/>
      <c r="X35" s="1"/>
      <c r="Y35" s="1"/>
      <c r="Z35" s="1"/>
      <c r="AB35"/>
    </row>
    <row r="36" spans="3:28" x14ac:dyDescent="0.25">
      <c r="C36" s="25" t="s">
        <v>371</v>
      </c>
      <c r="D36" s="24"/>
      <c r="E36" s="24"/>
      <c r="F36" s="2"/>
      <c r="G36" s="2"/>
      <c r="H36" s="2"/>
      <c r="I36" s="2">
        <v>1</v>
      </c>
      <c r="J36" s="2"/>
      <c r="L36" s="1"/>
      <c r="M36" s="1"/>
      <c r="T36" s="1"/>
      <c r="U36" s="1"/>
      <c r="V36" s="1"/>
      <c r="W36" s="1"/>
      <c r="X36" s="1"/>
      <c r="Y36" s="1"/>
      <c r="Z36" s="1"/>
      <c r="AB36"/>
    </row>
    <row r="37" spans="3:28" x14ac:dyDescent="0.25">
      <c r="C37" s="25" t="s">
        <v>74</v>
      </c>
      <c r="D37" s="24"/>
      <c r="E37" s="24"/>
      <c r="F37" s="2"/>
      <c r="G37" s="2"/>
      <c r="H37" s="2"/>
      <c r="I37" s="2">
        <v>1</v>
      </c>
      <c r="J37" s="2"/>
      <c r="L37" s="1"/>
      <c r="M37" s="1"/>
      <c r="T37" s="1"/>
      <c r="U37" s="1"/>
      <c r="V37" s="1"/>
      <c r="W37" s="1"/>
      <c r="X37" s="1"/>
      <c r="Y37" s="1"/>
      <c r="Z37" s="1"/>
      <c r="AB37"/>
    </row>
    <row r="38" spans="3:28" x14ac:dyDescent="0.25">
      <c r="C38" s="25" t="s">
        <v>166</v>
      </c>
      <c r="D38" s="24"/>
      <c r="E38" s="24"/>
      <c r="F38" s="2"/>
      <c r="G38" s="2"/>
      <c r="H38" s="2"/>
      <c r="I38" s="2">
        <v>1</v>
      </c>
      <c r="J38" s="2"/>
      <c r="L38" s="1"/>
      <c r="M38" s="1"/>
      <c r="T38" s="1"/>
      <c r="U38" s="1"/>
      <c r="V38" s="1"/>
      <c r="W38" s="1"/>
      <c r="X38" s="1"/>
      <c r="Y38" s="1"/>
      <c r="Z38" s="1"/>
      <c r="AB38"/>
    </row>
    <row r="39" spans="3:28" x14ac:dyDescent="0.25">
      <c r="C39" s="31"/>
      <c r="D39" s="31"/>
      <c r="E39" s="31"/>
      <c r="F39" s="31"/>
      <c r="G39" s="31"/>
      <c r="H39" s="31"/>
      <c r="I39" s="31"/>
      <c r="J39" s="31"/>
      <c r="L39" s="3"/>
      <c r="M39" s="1"/>
      <c r="T39" s="1"/>
      <c r="U39" s="1"/>
      <c r="V39" s="1"/>
      <c r="W39" s="1"/>
      <c r="X39" s="1"/>
      <c r="Y39" s="1"/>
      <c r="Z39" s="1"/>
      <c r="AB39"/>
    </row>
    <row r="40" spans="3:28" x14ac:dyDescent="0.25">
      <c r="C40" s="2"/>
      <c r="D40" s="2">
        <f t="shared" ref="D40:J40" si="8">SUM(D24:D39)</f>
        <v>2</v>
      </c>
      <c r="E40" s="2">
        <f>SUM(E24:E39)</f>
        <v>7</v>
      </c>
      <c r="F40" s="2">
        <f t="shared" ref="F40:G40" si="9">SUM(F24:F39)</f>
        <v>3</v>
      </c>
      <c r="G40" s="2">
        <f t="shared" si="9"/>
        <v>1</v>
      </c>
      <c r="H40" s="2">
        <f t="shared" si="8"/>
        <v>0</v>
      </c>
      <c r="I40" s="2">
        <f t="shared" si="8"/>
        <v>7</v>
      </c>
      <c r="J40" s="2">
        <f t="shared" si="8"/>
        <v>0</v>
      </c>
      <c r="L40" s="29"/>
      <c r="M40" s="6">
        <f>SUM(D40:J40)</f>
        <v>20</v>
      </c>
      <c r="T40" s="6"/>
      <c r="U40" s="6"/>
      <c r="V40" s="6"/>
      <c r="W40" s="6"/>
      <c r="X40" s="6"/>
      <c r="Y40" s="6"/>
      <c r="Z40" s="6"/>
      <c r="AB40" s="35"/>
    </row>
    <row r="41" spans="3:28" x14ac:dyDescent="0.25">
      <c r="C41" s="2"/>
      <c r="D41" s="2"/>
      <c r="E41" s="2"/>
      <c r="F41" s="6"/>
      <c r="G41" s="1"/>
      <c r="H41" s="1"/>
      <c r="I41" s="1"/>
      <c r="J41" s="1"/>
      <c r="L41" s="3"/>
      <c r="M41" s="1"/>
      <c r="T41" s="1"/>
      <c r="U41" s="1"/>
      <c r="V41" s="1"/>
      <c r="W41" s="1"/>
      <c r="X41" s="1"/>
      <c r="Y41" s="1"/>
      <c r="Z41" s="1"/>
      <c r="AB41"/>
    </row>
    <row r="42" spans="3:28" x14ac:dyDescent="0.25">
      <c r="C42" s="1"/>
      <c r="D42" s="29" t="s">
        <v>178</v>
      </c>
      <c r="E42" s="1"/>
      <c r="F42" s="1"/>
      <c r="G42" s="1"/>
      <c r="H42" s="1"/>
      <c r="I42" s="1"/>
      <c r="J42" s="1"/>
      <c r="L42" s="3"/>
      <c r="M42" s="1"/>
      <c r="T42" s="1"/>
      <c r="U42" s="1"/>
      <c r="V42" s="1"/>
      <c r="W42" s="1"/>
      <c r="X42" s="1"/>
      <c r="Y42" s="1"/>
      <c r="Z42" s="1"/>
      <c r="AB42"/>
    </row>
    <row r="43" spans="3:28" x14ac:dyDescent="0.25">
      <c r="C43" s="31" t="s">
        <v>83</v>
      </c>
      <c r="D43" s="31">
        <v>1</v>
      </c>
      <c r="E43" s="31">
        <v>2</v>
      </c>
      <c r="F43" s="31">
        <v>3</v>
      </c>
      <c r="G43" s="31">
        <v>4</v>
      </c>
      <c r="H43" s="31">
        <v>5</v>
      </c>
      <c r="I43" s="31">
        <v>6</v>
      </c>
      <c r="J43" s="32">
        <v>8</v>
      </c>
      <c r="L43" s="3"/>
      <c r="M43" s="1"/>
      <c r="T43" s="1"/>
      <c r="U43" s="1"/>
      <c r="V43" s="1"/>
      <c r="W43" s="1"/>
      <c r="X43" s="1"/>
      <c r="Y43" s="1"/>
      <c r="Z43" s="1"/>
      <c r="AB43"/>
    </row>
    <row r="44" spans="3:28" x14ac:dyDescent="0.25">
      <c r="C44" s="24"/>
      <c r="D44" s="1"/>
      <c r="E44" s="1"/>
      <c r="F44" s="1"/>
      <c r="G44" s="1"/>
      <c r="H44" s="1"/>
      <c r="I44" s="1"/>
      <c r="J44" s="1"/>
      <c r="L44" s="29"/>
      <c r="M44" s="6">
        <f>SUM(D44:J44)</f>
        <v>0</v>
      </c>
      <c r="T44" s="6"/>
      <c r="U44" s="6"/>
      <c r="V44" s="6"/>
      <c r="W44" s="6"/>
      <c r="X44" s="6"/>
      <c r="Y44" s="6"/>
      <c r="Z44" s="6"/>
      <c r="AB44" s="35"/>
    </row>
    <row r="45" spans="3:28" x14ac:dyDescent="0.2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24"/>
      <c r="O45" s="25"/>
      <c r="P45" s="3"/>
      <c r="Q45" s="1"/>
      <c r="T45" s="1"/>
      <c r="U45" s="1"/>
      <c r="V45" s="1"/>
      <c r="W45" s="1"/>
      <c r="X45" s="1"/>
      <c r="Y45" s="1"/>
      <c r="Z45" s="1"/>
      <c r="AB45"/>
    </row>
    <row r="46" spans="3:28" x14ac:dyDescent="0.25">
      <c r="C46" s="1"/>
      <c r="D46" s="1"/>
      <c r="E46" s="1"/>
      <c r="F46" s="1"/>
      <c r="G46" s="1"/>
      <c r="H46" s="1"/>
      <c r="I46" s="1"/>
      <c r="J46" s="1"/>
      <c r="K46" s="1"/>
      <c r="L46" s="1"/>
      <c r="M46" s="36"/>
      <c r="N46" s="24"/>
      <c r="O46" s="23"/>
      <c r="P46" s="6"/>
      <c r="Q46" s="1"/>
      <c r="T46" s="1"/>
      <c r="U46" s="1"/>
      <c r="V46" s="1"/>
      <c r="W46" s="1"/>
      <c r="X46" s="1"/>
      <c r="Y46" s="1"/>
      <c r="Z46" s="1"/>
      <c r="AB46"/>
    </row>
    <row r="47" spans="3:28" x14ac:dyDescent="0.25">
      <c r="C47" s="22"/>
      <c r="R47" s="23"/>
      <c r="S47" s="23"/>
    </row>
    <row r="48" spans="3:28" x14ac:dyDescent="0.25">
      <c r="C48" s="22"/>
    </row>
  </sheetData>
  <pageMargins left="0.7" right="0.7" top="0.75" bottom="0.75" header="0.3" footer="0.3"/>
  <pageSetup paperSize="9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CF7BB-15C2-4C9F-821E-022790A1128A}">
  <dimension ref="A1:Y102"/>
  <sheetViews>
    <sheetView workbookViewId="0">
      <pane ySplit="3" topLeftCell="A37" activePane="bottomLeft" state="frozen"/>
      <selection pane="bottomLeft" activeCell="AA62" sqref="AA62"/>
    </sheetView>
  </sheetViews>
  <sheetFormatPr defaultRowHeight="15" x14ac:dyDescent="0.25"/>
  <cols>
    <col min="1" max="1" width="7" style="12" customWidth="1"/>
    <col min="2" max="2" width="5.42578125" style="2" customWidth="1"/>
    <col min="3" max="3" width="4.7109375" style="2" customWidth="1"/>
    <col min="4" max="4" width="5.140625" style="2" customWidth="1"/>
    <col min="5" max="5" width="8.85546875" style="2" customWidth="1"/>
    <col min="6" max="6" width="6.140625" style="2" customWidth="1"/>
    <col min="7" max="10" width="6.140625" style="13" customWidth="1"/>
    <col min="15" max="15" width="7" style="12" customWidth="1"/>
    <col min="16" max="16" width="8.85546875" style="12" customWidth="1"/>
    <col min="17" max="17" width="5.42578125" style="2" customWidth="1"/>
    <col min="18" max="18" width="4.7109375" style="2" customWidth="1"/>
    <col min="19" max="19" width="5.140625" style="2" customWidth="1"/>
    <col min="20" max="20" width="8.85546875" style="2" customWidth="1"/>
    <col min="21" max="21" width="6.140625" style="2" customWidth="1"/>
    <col min="22" max="25" width="6.140625" style="13" customWidth="1"/>
  </cols>
  <sheetData>
    <row r="1" spans="1:25" x14ac:dyDescent="0.25">
      <c r="C1" s="42"/>
      <c r="D1" s="43" t="s">
        <v>121</v>
      </c>
      <c r="E1" s="37"/>
      <c r="R1" s="42"/>
      <c r="S1" s="43" t="s">
        <v>121</v>
      </c>
      <c r="T1" s="37"/>
    </row>
    <row r="2" spans="1:25" x14ac:dyDescent="0.25">
      <c r="B2" s="2" t="s">
        <v>19</v>
      </c>
      <c r="C2" s="2" t="s">
        <v>20</v>
      </c>
      <c r="D2" s="2" t="s">
        <v>21</v>
      </c>
      <c r="E2" s="2" t="s">
        <v>22</v>
      </c>
      <c r="F2" s="2" t="s">
        <v>23</v>
      </c>
      <c r="G2" s="2" t="s">
        <v>20</v>
      </c>
      <c r="H2" s="2" t="s">
        <v>7</v>
      </c>
      <c r="I2" s="2" t="s">
        <v>27</v>
      </c>
      <c r="J2" s="2" t="s">
        <v>8</v>
      </c>
      <c r="Q2" s="2" t="s">
        <v>19</v>
      </c>
      <c r="R2" s="2" t="s">
        <v>20</v>
      </c>
      <c r="S2" s="2" t="s">
        <v>21</v>
      </c>
      <c r="T2" s="2" t="s">
        <v>22</v>
      </c>
      <c r="U2" s="2" t="s">
        <v>23</v>
      </c>
      <c r="V2" s="2" t="s">
        <v>20</v>
      </c>
      <c r="W2" s="2" t="s">
        <v>7</v>
      </c>
      <c r="X2" s="2" t="s">
        <v>27</v>
      </c>
      <c r="Y2" s="2" t="s">
        <v>8</v>
      </c>
    </row>
    <row r="3" spans="1:25" x14ac:dyDescent="0.25">
      <c r="A3" s="38"/>
      <c r="B3" s="31">
        <f>SUM(B7:B102)</f>
        <v>278</v>
      </c>
      <c r="C3" s="31">
        <f t="shared" ref="C3:I3" si="0">SUM(C7:C102)</f>
        <v>10</v>
      </c>
      <c r="D3" s="31">
        <f t="shared" si="0"/>
        <v>38</v>
      </c>
      <c r="E3" s="39">
        <f t="shared" si="0"/>
        <v>1101</v>
      </c>
      <c r="F3" s="39">
        <f t="shared" si="0"/>
        <v>32</v>
      </c>
      <c r="G3" s="31">
        <f t="shared" si="0"/>
        <v>8</v>
      </c>
      <c r="H3" s="31">
        <f t="shared" si="0"/>
        <v>20</v>
      </c>
      <c r="I3" s="31">
        <f t="shared" si="0"/>
        <v>4</v>
      </c>
      <c r="J3" s="31"/>
      <c r="O3" s="38"/>
      <c r="P3" s="38"/>
      <c r="Q3" s="31">
        <f>SUM(Q7:Q102)</f>
        <v>278</v>
      </c>
      <c r="R3" s="31">
        <f t="shared" ref="R3:X3" si="1">SUM(R7:R102)</f>
        <v>10</v>
      </c>
      <c r="S3" s="31">
        <f t="shared" si="1"/>
        <v>38</v>
      </c>
      <c r="T3" s="39">
        <f t="shared" si="1"/>
        <v>2202</v>
      </c>
      <c r="U3" s="39">
        <f t="shared" si="1"/>
        <v>32</v>
      </c>
      <c r="V3" s="31">
        <f t="shared" si="1"/>
        <v>8</v>
      </c>
      <c r="W3" s="31">
        <f t="shared" si="1"/>
        <v>20</v>
      </c>
      <c r="X3" s="31">
        <f t="shared" si="1"/>
        <v>4</v>
      </c>
      <c r="Y3" s="31"/>
    </row>
    <row r="4" spans="1:25" x14ac:dyDescent="0.25">
      <c r="E4" s="6"/>
      <c r="F4" s="6"/>
      <c r="G4" s="2"/>
      <c r="H4" s="2"/>
      <c r="I4" s="2"/>
      <c r="J4" s="2"/>
      <c r="T4" s="6"/>
      <c r="U4" s="6"/>
      <c r="V4" s="2"/>
      <c r="W4" s="2"/>
      <c r="X4" s="2"/>
      <c r="Y4" s="2"/>
    </row>
    <row r="5" spans="1:25" x14ac:dyDescent="0.25">
      <c r="A5" s="23" t="s">
        <v>83</v>
      </c>
      <c r="C5" s="1" t="s">
        <v>146</v>
      </c>
      <c r="O5" s="23" t="s">
        <v>83</v>
      </c>
      <c r="P5" s="23"/>
    </row>
    <row r="6" spans="1:25" x14ac:dyDescent="0.25">
      <c r="B6" s="2" t="s">
        <v>19</v>
      </c>
      <c r="C6" s="2" t="s">
        <v>20</v>
      </c>
      <c r="D6" s="2" t="s">
        <v>21</v>
      </c>
      <c r="E6" s="2" t="s">
        <v>22</v>
      </c>
      <c r="F6" s="2" t="s">
        <v>23</v>
      </c>
      <c r="G6" s="2" t="s">
        <v>20</v>
      </c>
      <c r="H6" s="2" t="s">
        <v>7</v>
      </c>
      <c r="I6" s="2" t="s">
        <v>27</v>
      </c>
      <c r="J6" s="2" t="s">
        <v>8</v>
      </c>
      <c r="Q6" s="2" t="s">
        <v>19</v>
      </c>
      <c r="R6" s="2" t="s">
        <v>20</v>
      </c>
      <c r="S6" s="2" t="s">
        <v>21</v>
      </c>
      <c r="T6" s="2" t="s">
        <v>22</v>
      </c>
      <c r="U6" s="2" t="s">
        <v>23</v>
      </c>
      <c r="V6" s="2" t="s">
        <v>20</v>
      </c>
      <c r="W6" s="2" t="s">
        <v>7</v>
      </c>
      <c r="X6" s="2" t="s">
        <v>27</v>
      </c>
      <c r="Y6" s="2" t="s">
        <v>8</v>
      </c>
    </row>
    <row r="7" spans="1:25" x14ac:dyDescent="0.25">
      <c r="A7" s="3">
        <v>2</v>
      </c>
      <c r="B7" s="2">
        <v>7</v>
      </c>
      <c r="D7" s="2" t="s">
        <v>34</v>
      </c>
      <c r="E7" s="2">
        <v>34</v>
      </c>
      <c r="F7" s="2" t="s">
        <v>34</v>
      </c>
      <c r="G7" s="2" t="s">
        <v>34</v>
      </c>
      <c r="H7" s="2" t="s">
        <v>34</v>
      </c>
      <c r="I7" s="2" t="s">
        <v>34</v>
      </c>
      <c r="J7" s="2" t="s">
        <v>34</v>
      </c>
      <c r="O7" s="3">
        <v>2</v>
      </c>
      <c r="P7" s="1" t="s">
        <v>146</v>
      </c>
      <c r="Q7" s="2">
        <v>7</v>
      </c>
      <c r="S7" s="2" t="s">
        <v>34</v>
      </c>
      <c r="T7" s="2">
        <v>34</v>
      </c>
      <c r="U7" s="2" t="s">
        <v>34</v>
      </c>
      <c r="V7" s="2" t="s">
        <v>34</v>
      </c>
      <c r="W7" s="2" t="s">
        <v>34</v>
      </c>
      <c r="X7" s="2" t="s">
        <v>34</v>
      </c>
      <c r="Y7" s="2" t="s">
        <v>34</v>
      </c>
    </row>
    <row r="8" spans="1:25" x14ac:dyDescent="0.25">
      <c r="A8" s="3">
        <v>5</v>
      </c>
      <c r="B8" s="2">
        <v>12</v>
      </c>
      <c r="D8" s="2">
        <v>4</v>
      </c>
      <c r="E8" s="2">
        <v>19</v>
      </c>
      <c r="F8" s="2">
        <v>1</v>
      </c>
      <c r="G8" s="2" t="s">
        <v>34</v>
      </c>
      <c r="H8" s="2">
        <v>1</v>
      </c>
      <c r="I8" s="2" t="s">
        <v>34</v>
      </c>
      <c r="J8" s="2" t="s">
        <v>34</v>
      </c>
      <c r="O8" s="3">
        <v>2</v>
      </c>
      <c r="P8" s="1" t="s">
        <v>151</v>
      </c>
      <c r="Q8" s="2">
        <v>8</v>
      </c>
      <c r="S8" s="2">
        <v>2</v>
      </c>
      <c r="T8" s="2">
        <v>28</v>
      </c>
      <c r="U8" s="2">
        <v>2</v>
      </c>
      <c r="V8" s="2" t="s">
        <v>34</v>
      </c>
      <c r="W8" s="2">
        <v>1</v>
      </c>
      <c r="X8" s="2">
        <v>1</v>
      </c>
      <c r="Y8" s="2" t="s">
        <v>34</v>
      </c>
    </row>
    <row r="9" spans="1:25" x14ac:dyDescent="0.25">
      <c r="A9" s="3">
        <v>6</v>
      </c>
      <c r="B9" s="2">
        <v>8</v>
      </c>
      <c r="D9" s="2">
        <v>1</v>
      </c>
      <c r="E9" s="2">
        <v>22</v>
      </c>
      <c r="F9" s="2" t="s">
        <v>34</v>
      </c>
      <c r="G9" s="2" t="s">
        <v>34</v>
      </c>
      <c r="H9" s="2" t="s">
        <v>34</v>
      </c>
      <c r="I9" s="2" t="s">
        <v>34</v>
      </c>
      <c r="J9" s="2" t="s">
        <v>34</v>
      </c>
      <c r="O9" s="3">
        <v>2</v>
      </c>
      <c r="P9" s="1" t="s">
        <v>155</v>
      </c>
      <c r="Q9" s="2">
        <v>7</v>
      </c>
      <c r="S9" s="2" t="s">
        <v>34</v>
      </c>
      <c r="T9" s="2">
        <v>40</v>
      </c>
      <c r="U9" s="2" t="s">
        <v>34</v>
      </c>
      <c r="V9" s="2" t="s">
        <v>34</v>
      </c>
      <c r="W9" s="2" t="s">
        <v>34</v>
      </c>
      <c r="X9" s="2" t="s">
        <v>34</v>
      </c>
      <c r="Y9" s="2" t="s">
        <v>34</v>
      </c>
    </row>
    <row r="10" spans="1:25" x14ac:dyDescent="0.25">
      <c r="A10" s="3">
        <v>7</v>
      </c>
      <c r="B10" s="2">
        <v>8</v>
      </c>
      <c r="D10" s="2">
        <v>4</v>
      </c>
      <c r="E10" s="2">
        <v>16</v>
      </c>
      <c r="F10" s="2" t="s">
        <v>34</v>
      </c>
      <c r="G10" s="2" t="s">
        <v>34</v>
      </c>
      <c r="H10" s="2" t="s">
        <v>34</v>
      </c>
      <c r="I10" s="2" t="s">
        <v>34</v>
      </c>
      <c r="J10" s="2" t="s">
        <v>34</v>
      </c>
      <c r="O10" s="3">
        <v>2</v>
      </c>
      <c r="P10" s="1" t="s">
        <v>78</v>
      </c>
      <c r="Q10" s="2">
        <v>7</v>
      </c>
      <c r="S10" s="2">
        <v>1</v>
      </c>
      <c r="T10" s="2">
        <v>46</v>
      </c>
      <c r="U10" s="2">
        <v>1</v>
      </c>
      <c r="V10" s="2" t="s">
        <v>34</v>
      </c>
      <c r="W10" s="2">
        <v>1</v>
      </c>
      <c r="X10" s="2" t="s">
        <v>34</v>
      </c>
      <c r="Y10" s="2" t="s">
        <v>34</v>
      </c>
    </row>
    <row r="11" spans="1:25" x14ac:dyDescent="0.25">
      <c r="A11" s="3">
        <v>9</v>
      </c>
      <c r="B11" s="2">
        <v>6</v>
      </c>
      <c r="D11" s="2">
        <v>2</v>
      </c>
      <c r="E11" s="2">
        <v>8</v>
      </c>
      <c r="F11" s="2">
        <v>2</v>
      </c>
      <c r="G11" s="2" t="s">
        <v>34</v>
      </c>
      <c r="H11" s="2">
        <v>2</v>
      </c>
      <c r="I11" s="2" t="s">
        <v>34</v>
      </c>
      <c r="J11" s="2" t="s">
        <v>34</v>
      </c>
      <c r="O11" s="3">
        <v>2</v>
      </c>
      <c r="P11" s="1" t="s">
        <v>166</v>
      </c>
      <c r="Q11" s="2">
        <v>3</v>
      </c>
      <c r="S11" s="2" t="s">
        <v>34</v>
      </c>
      <c r="T11" s="2">
        <v>21</v>
      </c>
      <c r="U11" s="2" t="s">
        <v>34</v>
      </c>
      <c r="V11" s="2" t="s">
        <v>34</v>
      </c>
      <c r="W11" s="2" t="s">
        <v>34</v>
      </c>
      <c r="X11" s="2" t="s">
        <v>34</v>
      </c>
      <c r="Y11" s="2" t="s">
        <v>34</v>
      </c>
    </row>
    <row r="12" spans="1:25" x14ac:dyDescent="0.25">
      <c r="A12" s="3">
        <v>11</v>
      </c>
      <c r="B12" s="2">
        <v>11</v>
      </c>
      <c r="D12" s="2">
        <v>1</v>
      </c>
      <c r="E12" s="2">
        <v>43</v>
      </c>
      <c r="F12" s="2" t="s">
        <v>34</v>
      </c>
      <c r="G12" s="2" t="s">
        <v>34</v>
      </c>
      <c r="H12" s="2" t="s">
        <v>34</v>
      </c>
      <c r="I12" s="2" t="s">
        <v>34</v>
      </c>
      <c r="J12" s="2" t="s">
        <v>34</v>
      </c>
      <c r="O12" s="23">
        <v>2</v>
      </c>
      <c r="P12" s="1" t="s">
        <v>148</v>
      </c>
      <c r="Q12" s="2">
        <v>5</v>
      </c>
      <c r="S12" s="2" t="s">
        <v>34</v>
      </c>
      <c r="T12" s="2">
        <v>28</v>
      </c>
      <c r="U12" s="2" t="s">
        <v>34</v>
      </c>
      <c r="V12" s="2" t="s">
        <v>34</v>
      </c>
      <c r="W12" s="2" t="s">
        <v>34</v>
      </c>
      <c r="X12" s="2" t="s">
        <v>34</v>
      </c>
      <c r="Y12" s="2" t="s">
        <v>34</v>
      </c>
    </row>
    <row r="13" spans="1:25" x14ac:dyDescent="0.25">
      <c r="G13" s="2"/>
      <c r="H13" s="2"/>
      <c r="I13" s="2"/>
      <c r="J13" s="2"/>
      <c r="O13" s="23">
        <v>2</v>
      </c>
      <c r="P13" s="1" t="s">
        <v>154</v>
      </c>
      <c r="Q13" s="2">
        <v>1</v>
      </c>
      <c r="S13" s="2" t="s">
        <v>34</v>
      </c>
      <c r="T13" s="2">
        <v>11</v>
      </c>
      <c r="U13" s="2" t="s">
        <v>34</v>
      </c>
      <c r="V13" s="2" t="s">
        <v>34</v>
      </c>
      <c r="W13" s="2" t="s">
        <v>34</v>
      </c>
      <c r="X13" s="2" t="s">
        <v>34</v>
      </c>
      <c r="Y13" s="2" t="s">
        <v>34</v>
      </c>
    </row>
    <row r="14" spans="1:25" x14ac:dyDescent="0.25">
      <c r="A14" s="3"/>
      <c r="C14" s="1" t="s">
        <v>151</v>
      </c>
      <c r="G14" s="2"/>
      <c r="H14" s="2"/>
      <c r="I14" s="2"/>
      <c r="J14" s="2"/>
      <c r="O14" s="23">
        <v>2</v>
      </c>
      <c r="P14" s="1" t="s">
        <v>147</v>
      </c>
      <c r="Q14" s="2">
        <v>2</v>
      </c>
      <c r="S14" s="2" t="s">
        <v>34</v>
      </c>
      <c r="T14" s="2">
        <v>14</v>
      </c>
      <c r="U14" s="2" t="s">
        <v>34</v>
      </c>
      <c r="V14" s="2" t="s">
        <v>34</v>
      </c>
      <c r="W14" s="2" t="s">
        <v>34</v>
      </c>
      <c r="X14" s="2" t="s">
        <v>34</v>
      </c>
      <c r="Y14" s="2" t="s">
        <v>34</v>
      </c>
    </row>
    <row r="15" spans="1:25" x14ac:dyDescent="0.25">
      <c r="A15" s="3"/>
      <c r="B15" s="2" t="s">
        <v>19</v>
      </c>
      <c r="C15" s="2" t="s">
        <v>20</v>
      </c>
      <c r="D15" s="2" t="s">
        <v>21</v>
      </c>
      <c r="E15" s="2" t="s">
        <v>22</v>
      </c>
      <c r="F15" s="2" t="s">
        <v>23</v>
      </c>
      <c r="G15" s="2" t="s">
        <v>20</v>
      </c>
      <c r="H15" s="2" t="s">
        <v>7</v>
      </c>
      <c r="I15" s="2" t="s">
        <v>27</v>
      </c>
      <c r="J15" s="2" t="s">
        <v>8</v>
      </c>
      <c r="T15" s="2">
        <f>SUM(T7:T14)</f>
        <v>222</v>
      </c>
    </row>
    <row r="16" spans="1:25" x14ac:dyDescent="0.25">
      <c r="A16" s="3">
        <v>2</v>
      </c>
      <c r="B16" s="2">
        <v>8</v>
      </c>
      <c r="D16" s="2">
        <v>2</v>
      </c>
      <c r="E16" s="2">
        <v>28</v>
      </c>
      <c r="F16" s="2">
        <v>2</v>
      </c>
      <c r="G16" s="2" t="s">
        <v>34</v>
      </c>
      <c r="H16" s="2">
        <v>1</v>
      </c>
      <c r="I16" s="2">
        <v>1</v>
      </c>
      <c r="J16" s="2" t="s">
        <v>34</v>
      </c>
    </row>
    <row r="17" spans="1:25" x14ac:dyDescent="0.25">
      <c r="A17" s="3">
        <v>5</v>
      </c>
      <c r="B17" s="2">
        <v>11</v>
      </c>
      <c r="D17" s="2">
        <v>3</v>
      </c>
      <c r="E17" s="2">
        <v>21</v>
      </c>
      <c r="F17" s="2">
        <v>2</v>
      </c>
      <c r="G17" s="2" t="s">
        <v>34</v>
      </c>
      <c r="H17" s="2">
        <v>1</v>
      </c>
      <c r="I17" s="2">
        <v>1</v>
      </c>
      <c r="J17" s="2" t="s">
        <v>34</v>
      </c>
      <c r="O17" s="3">
        <v>5</v>
      </c>
      <c r="P17" s="1" t="s">
        <v>146</v>
      </c>
      <c r="Q17" s="2">
        <v>12</v>
      </c>
      <c r="S17" s="2">
        <v>4</v>
      </c>
      <c r="T17" s="2">
        <v>19</v>
      </c>
      <c r="U17" s="2">
        <v>1</v>
      </c>
      <c r="V17" s="2" t="s">
        <v>34</v>
      </c>
      <c r="W17" s="2">
        <v>1</v>
      </c>
      <c r="X17" s="2" t="s">
        <v>34</v>
      </c>
      <c r="Y17" s="2" t="s">
        <v>34</v>
      </c>
    </row>
    <row r="18" spans="1:25" x14ac:dyDescent="0.25">
      <c r="A18" s="3">
        <v>6</v>
      </c>
      <c r="B18" s="2">
        <v>7</v>
      </c>
      <c r="C18" s="2">
        <v>1</v>
      </c>
      <c r="D18" s="2">
        <v>1</v>
      </c>
      <c r="E18" s="2">
        <v>28</v>
      </c>
      <c r="F18" s="2">
        <v>1</v>
      </c>
      <c r="G18" s="2">
        <v>1</v>
      </c>
      <c r="H18" s="2" t="s">
        <v>34</v>
      </c>
      <c r="I18" s="2" t="s">
        <v>34</v>
      </c>
      <c r="J18" s="2" t="s">
        <v>34</v>
      </c>
      <c r="O18" s="3">
        <v>5</v>
      </c>
      <c r="P18" s="1" t="s">
        <v>151</v>
      </c>
      <c r="Q18" s="2">
        <v>11</v>
      </c>
      <c r="S18" s="2">
        <v>3</v>
      </c>
      <c r="T18" s="2">
        <v>21</v>
      </c>
      <c r="U18" s="2">
        <v>2</v>
      </c>
      <c r="V18" s="2" t="s">
        <v>34</v>
      </c>
      <c r="W18" s="2">
        <v>1</v>
      </c>
      <c r="X18" s="2">
        <v>1</v>
      </c>
      <c r="Y18" s="2" t="s">
        <v>34</v>
      </c>
    </row>
    <row r="19" spans="1:25" x14ac:dyDescent="0.25">
      <c r="A19" s="3">
        <v>7</v>
      </c>
      <c r="B19" s="2">
        <v>4</v>
      </c>
      <c r="D19" s="2" t="s">
        <v>34</v>
      </c>
      <c r="E19" s="2">
        <v>5</v>
      </c>
      <c r="F19" s="2" t="s">
        <v>34</v>
      </c>
      <c r="G19" s="2" t="s">
        <v>34</v>
      </c>
      <c r="H19" s="2" t="s">
        <v>34</v>
      </c>
      <c r="I19" s="2" t="s">
        <v>34</v>
      </c>
      <c r="J19" s="2" t="s">
        <v>34</v>
      </c>
      <c r="O19" s="23">
        <v>5</v>
      </c>
      <c r="P19" s="1" t="s">
        <v>147</v>
      </c>
      <c r="Q19" s="2">
        <v>10</v>
      </c>
      <c r="S19" s="2" t="s">
        <v>34</v>
      </c>
      <c r="T19" s="2">
        <v>36</v>
      </c>
      <c r="U19" s="2">
        <v>1</v>
      </c>
      <c r="V19" s="2" t="s">
        <v>34</v>
      </c>
      <c r="W19" s="2">
        <v>1</v>
      </c>
      <c r="X19" s="2" t="s">
        <v>34</v>
      </c>
      <c r="Y19" s="2" t="s">
        <v>34</v>
      </c>
    </row>
    <row r="20" spans="1:25" x14ac:dyDescent="0.25">
      <c r="A20" s="3">
        <v>9</v>
      </c>
      <c r="B20" s="2">
        <v>6</v>
      </c>
      <c r="C20" s="2">
        <v>2</v>
      </c>
      <c r="D20" s="2">
        <v>3</v>
      </c>
      <c r="E20" s="2">
        <v>9</v>
      </c>
      <c r="F20" s="2">
        <v>4</v>
      </c>
      <c r="G20" s="2">
        <v>1</v>
      </c>
      <c r="H20" s="2">
        <v>3</v>
      </c>
      <c r="I20" s="2" t="s">
        <v>34</v>
      </c>
      <c r="J20" s="2" t="s">
        <v>34</v>
      </c>
      <c r="O20" s="23">
        <v>5</v>
      </c>
      <c r="P20" s="1" t="s">
        <v>266</v>
      </c>
      <c r="Q20" s="2">
        <v>11</v>
      </c>
      <c r="R20" s="2">
        <v>2</v>
      </c>
      <c r="S20" s="2">
        <v>1</v>
      </c>
      <c r="T20" s="2">
        <v>41</v>
      </c>
      <c r="U20" s="2">
        <v>4</v>
      </c>
      <c r="V20" s="2">
        <v>2</v>
      </c>
      <c r="W20" s="2">
        <v>2</v>
      </c>
      <c r="X20" s="2" t="s">
        <v>34</v>
      </c>
      <c r="Y20" s="2" t="s">
        <v>34</v>
      </c>
    </row>
    <row r="21" spans="1:25" x14ac:dyDescent="0.25">
      <c r="A21" s="3">
        <v>11</v>
      </c>
      <c r="B21" s="2">
        <v>12</v>
      </c>
      <c r="D21" s="2" t="s">
        <v>34</v>
      </c>
      <c r="E21" s="2">
        <v>39</v>
      </c>
      <c r="F21" s="2">
        <v>1</v>
      </c>
      <c r="G21" s="2">
        <v>1</v>
      </c>
      <c r="H21" s="2" t="s">
        <v>34</v>
      </c>
      <c r="I21" s="2" t="s">
        <v>34</v>
      </c>
      <c r="J21" s="2" t="s">
        <v>34</v>
      </c>
      <c r="O21" s="23">
        <v>5</v>
      </c>
      <c r="P21" s="1" t="s">
        <v>71</v>
      </c>
      <c r="Q21" s="2">
        <v>11</v>
      </c>
      <c r="S21" s="2">
        <v>4</v>
      </c>
      <c r="T21" s="2">
        <v>43</v>
      </c>
      <c r="U21" s="2">
        <v>2</v>
      </c>
      <c r="V21" s="2" t="s">
        <v>34</v>
      </c>
      <c r="W21" s="2">
        <v>2</v>
      </c>
      <c r="X21" s="2" t="s">
        <v>34</v>
      </c>
      <c r="Y21" s="2" t="s">
        <v>34</v>
      </c>
    </row>
    <row r="22" spans="1:25" x14ac:dyDescent="0.25">
      <c r="A22" s="3"/>
      <c r="G22" s="2"/>
      <c r="H22" s="2"/>
      <c r="I22" s="2"/>
      <c r="J22" s="2"/>
      <c r="O22" s="23">
        <v>5</v>
      </c>
      <c r="P22" s="1" t="s">
        <v>63</v>
      </c>
      <c r="Q22" s="2">
        <v>12</v>
      </c>
      <c r="S22" s="2">
        <v>3</v>
      </c>
      <c r="T22" s="2">
        <v>38</v>
      </c>
      <c r="U22" s="2" t="s">
        <v>34</v>
      </c>
      <c r="V22" s="2" t="s">
        <v>34</v>
      </c>
      <c r="W22" s="2" t="s">
        <v>34</v>
      </c>
      <c r="X22" s="2" t="s">
        <v>34</v>
      </c>
      <c r="Y22" s="2" t="s">
        <v>34</v>
      </c>
    </row>
    <row r="23" spans="1:25" x14ac:dyDescent="0.25">
      <c r="A23" s="3"/>
      <c r="C23" s="1" t="s">
        <v>155</v>
      </c>
      <c r="G23" s="2"/>
      <c r="H23" s="2"/>
      <c r="I23" s="2"/>
      <c r="J23" s="2"/>
      <c r="T23" s="2">
        <f>SUM(T17:T22)</f>
        <v>198</v>
      </c>
    </row>
    <row r="24" spans="1:25" x14ac:dyDescent="0.25">
      <c r="A24" s="3"/>
      <c r="B24" s="2" t="s">
        <v>19</v>
      </c>
      <c r="C24" s="2" t="s">
        <v>20</v>
      </c>
      <c r="D24" s="2" t="s">
        <v>21</v>
      </c>
      <c r="E24" s="2" t="s">
        <v>22</v>
      </c>
      <c r="F24" s="2" t="s">
        <v>23</v>
      </c>
      <c r="G24" s="2" t="s">
        <v>20</v>
      </c>
      <c r="H24" s="2" t="s">
        <v>7</v>
      </c>
      <c r="I24" s="2" t="s">
        <v>27</v>
      </c>
      <c r="J24" s="2" t="s">
        <v>8</v>
      </c>
    </row>
    <row r="25" spans="1:25" x14ac:dyDescent="0.25">
      <c r="A25" s="3">
        <v>2</v>
      </c>
      <c r="B25" s="2">
        <v>7</v>
      </c>
      <c r="D25" s="2" t="s">
        <v>34</v>
      </c>
      <c r="E25" s="2">
        <v>40</v>
      </c>
      <c r="F25" s="2" t="s">
        <v>34</v>
      </c>
      <c r="G25" s="2" t="s">
        <v>34</v>
      </c>
      <c r="H25" s="2" t="s">
        <v>34</v>
      </c>
      <c r="I25" s="2" t="s">
        <v>34</v>
      </c>
      <c r="J25" s="2" t="s">
        <v>34</v>
      </c>
      <c r="O25" s="3">
        <v>6</v>
      </c>
      <c r="P25" s="1" t="s">
        <v>146</v>
      </c>
      <c r="Q25" s="2">
        <v>8</v>
      </c>
      <c r="S25" s="2">
        <v>1</v>
      </c>
      <c r="T25" s="2">
        <v>22</v>
      </c>
      <c r="U25" s="2" t="s">
        <v>34</v>
      </c>
      <c r="V25" s="2" t="s">
        <v>34</v>
      </c>
      <c r="W25" s="2" t="s">
        <v>34</v>
      </c>
      <c r="X25" s="2" t="s">
        <v>34</v>
      </c>
      <c r="Y25" s="2" t="s">
        <v>34</v>
      </c>
    </row>
    <row r="26" spans="1:25" x14ac:dyDescent="0.25">
      <c r="A26" s="3"/>
      <c r="G26" s="2"/>
      <c r="H26" s="2"/>
      <c r="I26" s="2"/>
      <c r="J26" s="2"/>
      <c r="O26" s="3">
        <v>6</v>
      </c>
      <c r="P26" s="1" t="s">
        <v>151</v>
      </c>
      <c r="Q26" s="2">
        <v>7</v>
      </c>
      <c r="R26" s="2">
        <v>1</v>
      </c>
      <c r="S26" s="2">
        <v>1</v>
      </c>
      <c r="T26" s="2">
        <v>28</v>
      </c>
      <c r="U26" s="2">
        <v>1</v>
      </c>
      <c r="V26" s="2">
        <v>1</v>
      </c>
      <c r="W26" s="2" t="s">
        <v>34</v>
      </c>
      <c r="X26" s="2" t="s">
        <v>34</v>
      </c>
      <c r="Y26" s="2" t="s">
        <v>34</v>
      </c>
    </row>
    <row r="27" spans="1:25" x14ac:dyDescent="0.25">
      <c r="A27" s="3"/>
      <c r="C27" s="1" t="s">
        <v>78</v>
      </c>
      <c r="G27" s="2"/>
      <c r="H27" s="2"/>
      <c r="I27" s="2"/>
      <c r="J27" s="2"/>
      <c r="O27" s="23">
        <v>6</v>
      </c>
      <c r="P27" s="1" t="s">
        <v>148</v>
      </c>
      <c r="Q27" s="2">
        <v>7</v>
      </c>
      <c r="S27" s="2" t="s">
        <v>34</v>
      </c>
      <c r="T27" s="2">
        <v>37</v>
      </c>
      <c r="U27" s="2">
        <v>1</v>
      </c>
      <c r="V27" s="2">
        <v>1</v>
      </c>
      <c r="W27" s="2" t="s">
        <v>34</v>
      </c>
      <c r="X27" s="2" t="s">
        <v>34</v>
      </c>
      <c r="Y27" s="2" t="s">
        <v>34</v>
      </c>
    </row>
    <row r="28" spans="1:25" x14ac:dyDescent="0.25">
      <c r="A28" s="3"/>
      <c r="B28" s="2" t="s">
        <v>19</v>
      </c>
      <c r="C28" s="2" t="s">
        <v>20</v>
      </c>
      <c r="D28" s="2" t="s">
        <v>21</v>
      </c>
      <c r="E28" s="2" t="s">
        <v>22</v>
      </c>
      <c r="F28" s="2" t="s">
        <v>23</v>
      </c>
      <c r="G28" s="2" t="s">
        <v>20</v>
      </c>
      <c r="H28" s="2" t="s">
        <v>7</v>
      </c>
      <c r="I28" s="2" t="s">
        <v>27</v>
      </c>
      <c r="J28" s="2" t="s">
        <v>8</v>
      </c>
      <c r="O28" s="23">
        <v>6</v>
      </c>
      <c r="P28" s="1" t="s">
        <v>147</v>
      </c>
      <c r="Q28" s="2">
        <v>6</v>
      </c>
      <c r="S28" s="2" t="s">
        <v>34</v>
      </c>
      <c r="T28" s="2">
        <v>37</v>
      </c>
      <c r="U28" s="2" t="s">
        <v>34</v>
      </c>
      <c r="V28" s="2" t="s">
        <v>34</v>
      </c>
      <c r="W28" s="2" t="s">
        <v>34</v>
      </c>
      <c r="X28" s="2" t="s">
        <v>34</v>
      </c>
      <c r="Y28" s="2" t="s">
        <v>34</v>
      </c>
    </row>
    <row r="29" spans="1:25" x14ac:dyDescent="0.25">
      <c r="A29" s="3">
        <v>2</v>
      </c>
      <c r="B29" s="2">
        <v>7</v>
      </c>
      <c r="D29" s="2">
        <v>1</v>
      </c>
      <c r="E29" s="2">
        <v>46</v>
      </c>
      <c r="F29" s="2">
        <v>1</v>
      </c>
      <c r="G29" s="2" t="s">
        <v>34</v>
      </c>
      <c r="H29" s="2">
        <v>1</v>
      </c>
      <c r="I29" s="2" t="s">
        <v>34</v>
      </c>
      <c r="J29" s="2" t="s">
        <v>34</v>
      </c>
      <c r="O29" s="23">
        <v>6</v>
      </c>
      <c r="P29" s="1" t="s">
        <v>150</v>
      </c>
      <c r="Q29" s="2">
        <v>11</v>
      </c>
      <c r="S29" s="2">
        <v>1</v>
      </c>
      <c r="T29" s="2">
        <v>49</v>
      </c>
      <c r="U29" s="2" t="s">
        <v>34</v>
      </c>
      <c r="V29" s="2" t="s">
        <v>34</v>
      </c>
      <c r="W29" s="2" t="s">
        <v>34</v>
      </c>
      <c r="X29" s="2" t="s">
        <v>34</v>
      </c>
      <c r="Y29" s="2" t="s">
        <v>34</v>
      </c>
    </row>
    <row r="30" spans="1:25" x14ac:dyDescent="0.25">
      <c r="A30" s="3"/>
      <c r="G30" s="2"/>
      <c r="H30" s="2"/>
      <c r="I30" s="2"/>
      <c r="J30" s="2"/>
      <c r="O30" s="23">
        <v>6</v>
      </c>
      <c r="P30" s="1" t="s">
        <v>355</v>
      </c>
      <c r="Q30" s="2">
        <v>6</v>
      </c>
      <c r="S30" s="2" t="s">
        <v>34</v>
      </c>
      <c r="T30" s="2">
        <v>54</v>
      </c>
      <c r="U30" s="2" t="s">
        <v>34</v>
      </c>
      <c r="V30" s="2" t="s">
        <v>34</v>
      </c>
      <c r="W30" s="2" t="s">
        <v>34</v>
      </c>
      <c r="X30" s="2" t="s">
        <v>34</v>
      </c>
      <c r="Y30" s="2" t="s">
        <v>34</v>
      </c>
    </row>
    <row r="31" spans="1:25" x14ac:dyDescent="0.25">
      <c r="A31" s="3"/>
      <c r="C31" s="1" t="s">
        <v>166</v>
      </c>
      <c r="G31" s="2"/>
      <c r="H31" s="2"/>
      <c r="I31" s="2"/>
      <c r="J31" s="2"/>
      <c r="O31" s="23">
        <v>6</v>
      </c>
      <c r="P31" s="1" t="s">
        <v>74</v>
      </c>
      <c r="Q31" s="2">
        <v>10</v>
      </c>
      <c r="S31" s="2" t="s">
        <v>34</v>
      </c>
      <c r="T31" s="2">
        <v>61</v>
      </c>
      <c r="U31" s="2">
        <v>3</v>
      </c>
      <c r="V31" s="2" t="s">
        <v>34</v>
      </c>
      <c r="W31" s="2">
        <v>3</v>
      </c>
      <c r="X31" s="2" t="s">
        <v>34</v>
      </c>
      <c r="Y31" s="2" t="s">
        <v>34</v>
      </c>
    </row>
    <row r="32" spans="1:25" x14ac:dyDescent="0.25">
      <c r="A32" s="3"/>
      <c r="B32" s="2" t="s">
        <v>19</v>
      </c>
      <c r="C32" s="2" t="s">
        <v>20</v>
      </c>
      <c r="D32" s="2" t="s">
        <v>21</v>
      </c>
      <c r="E32" s="2" t="s">
        <v>22</v>
      </c>
      <c r="F32" s="2" t="s">
        <v>23</v>
      </c>
      <c r="G32" s="2" t="s">
        <v>20</v>
      </c>
      <c r="H32" s="2" t="s">
        <v>7</v>
      </c>
      <c r="I32" s="2" t="s">
        <v>27</v>
      </c>
      <c r="J32" s="2" t="s">
        <v>8</v>
      </c>
      <c r="T32" s="2">
        <f>SUM(T25:T31)</f>
        <v>288</v>
      </c>
    </row>
    <row r="33" spans="1:25" x14ac:dyDescent="0.25">
      <c r="A33" s="3">
        <v>2</v>
      </c>
      <c r="B33" s="2">
        <v>3</v>
      </c>
      <c r="D33" s="2" t="s">
        <v>34</v>
      </c>
      <c r="E33" s="2">
        <v>21</v>
      </c>
      <c r="F33" s="2" t="s">
        <v>34</v>
      </c>
      <c r="G33" s="2" t="s">
        <v>34</v>
      </c>
      <c r="H33" s="2" t="s">
        <v>34</v>
      </c>
      <c r="I33" s="2" t="s">
        <v>34</v>
      </c>
      <c r="J33" s="2" t="s">
        <v>34</v>
      </c>
    </row>
    <row r="34" spans="1:25" x14ac:dyDescent="0.25">
      <c r="A34" s="3">
        <v>9</v>
      </c>
      <c r="B34" s="2">
        <v>1</v>
      </c>
      <c r="D34" s="2" t="s">
        <v>34</v>
      </c>
      <c r="E34" s="2">
        <v>5</v>
      </c>
      <c r="F34" s="2" t="s">
        <v>34</v>
      </c>
      <c r="G34" s="2" t="s">
        <v>34</v>
      </c>
      <c r="H34" s="2" t="s">
        <v>34</v>
      </c>
      <c r="I34" s="2" t="s">
        <v>34</v>
      </c>
      <c r="J34" s="2" t="s">
        <v>34</v>
      </c>
      <c r="O34" s="3">
        <v>7</v>
      </c>
      <c r="P34" s="1" t="s">
        <v>146</v>
      </c>
      <c r="Q34" s="2">
        <v>8</v>
      </c>
      <c r="S34" s="2">
        <v>4</v>
      </c>
      <c r="T34" s="2">
        <v>16</v>
      </c>
      <c r="U34" s="2" t="s">
        <v>34</v>
      </c>
      <c r="V34" s="2" t="s">
        <v>34</v>
      </c>
      <c r="W34" s="2" t="s">
        <v>34</v>
      </c>
      <c r="X34" s="2" t="s">
        <v>34</v>
      </c>
      <c r="Y34" s="2" t="s">
        <v>34</v>
      </c>
    </row>
    <row r="35" spans="1:25" x14ac:dyDescent="0.25">
      <c r="A35" s="19"/>
      <c r="G35" s="2"/>
      <c r="H35" s="2"/>
      <c r="I35" s="2"/>
      <c r="J35" s="2"/>
      <c r="O35" s="3">
        <v>7</v>
      </c>
      <c r="P35" s="1" t="s">
        <v>151</v>
      </c>
      <c r="Q35" s="2">
        <v>4</v>
      </c>
      <c r="S35" s="2" t="s">
        <v>34</v>
      </c>
      <c r="T35" s="2">
        <v>5</v>
      </c>
      <c r="U35" s="2" t="s">
        <v>34</v>
      </c>
      <c r="V35" s="2" t="s">
        <v>34</v>
      </c>
      <c r="W35" s="2" t="s">
        <v>34</v>
      </c>
      <c r="X35" s="2" t="s">
        <v>34</v>
      </c>
      <c r="Y35" s="2" t="s">
        <v>34</v>
      </c>
    </row>
    <row r="36" spans="1:25" x14ac:dyDescent="0.25">
      <c r="A36" s="3"/>
      <c r="C36" s="1" t="s">
        <v>148</v>
      </c>
      <c r="G36" s="25"/>
      <c r="H36" s="25"/>
      <c r="I36" s="25"/>
      <c r="J36" s="25"/>
      <c r="O36" s="23">
        <v>7</v>
      </c>
      <c r="P36" s="1" t="s">
        <v>147</v>
      </c>
      <c r="Q36" s="2">
        <v>3</v>
      </c>
      <c r="S36" s="2" t="s">
        <v>34</v>
      </c>
      <c r="T36" s="2">
        <v>21</v>
      </c>
      <c r="U36" s="2" t="s">
        <v>34</v>
      </c>
      <c r="V36" s="2" t="s">
        <v>34</v>
      </c>
      <c r="W36" s="2" t="s">
        <v>34</v>
      </c>
      <c r="X36" s="2" t="s">
        <v>34</v>
      </c>
      <c r="Y36" s="2" t="s">
        <v>34</v>
      </c>
    </row>
    <row r="37" spans="1:25" x14ac:dyDescent="0.25">
      <c r="A37" s="3"/>
      <c r="B37" s="2" t="s">
        <v>19</v>
      </c>
      <c r="C37" s="2" t="s">
        <v>20</v>
      </c>
      <c r="D37" s="2" t="s">
        <v>21</v>
      </c>
      <c r="E37" s="2" t="s">
        <v>22</v>
      </c>
      <c r="F37" s="2" t="s">
        <v>23</v>
      </c>
      <c r="G37" s="2" t="s">
        <v>20</v>
      </c>
      <c r="H37" s="2" t="s">
        <v>7</v>
      </c>
      <c r="I37" s="2" t="s">
        <v>27</v>
      </c>
      <c r="J37" s="2" t="s">
        <v>8</v>
      </c>
      <c r="O37" s="23">
        <v>7</v>
      </c>
      <c r="P37" s="1" t="s">
        <v>71</v>
      </c>
      <c r="Q37" s="2">
        <v>4</v>
      </c>
      <c r="S37" s="2" t="s">
        <v>34</v>
      </c>
      <c r="T37" s="2">
        <v>19</v>
      </c>
      <c r="U37" s="2">
        <v>1</v>
      </c>
      <c r="V37" s="2" t="s">
        <v>34</v>
      </c>
      <c r="W37" s="2">
        <v>1</v>
      </c>
      <c r="X37" s="2" t="s">
        <v>34</v>
      </c>
      <c r="Y37" s="2" t="s">
        <v>34</v>
      </c>
    </row>
    <row r="38" spans="1:25" x14ac:dyDescent="0.25">
      <c r="A38" s="23">
        <v>2</v>
      </c>
      <c r="B38" s="2">
        <v>5</v>
      </c>
      <c r="D38" s="2" t="s">
        <v>34</v>
      </c>
      <c r="E38" s="2">
        <v>28</v>
      </c>
      <c r="F38" s="2" t="s">
        <v>34</v>
      </c>
      <c r="G38" s="2" t="s">
        <v>34</v>
      </c>
      <c r="H38" s="2" t="s">
        <v>34</v>
      </c>
      <c r="I38" s="2" t="s">
        <v>34</v>
      </c>
      <c r="J38" s="2" t="s">
        <v>34</v>
      </c>
      <c r="O38" s="23">
        <v>7</v>
      </c>
      <c r="P38" s="1" t="s">
        <v>74</v>
      </c>
      <c r="Q38" s="2">
        <v>3</v>
      </c>
      <c r="S38" s="2" t="s">
        <v>34</v>
      </c>
      <c r="T38" s="2">
        <v>22</v>
      </c>
      <c r="U38" s="2" t="s">
        <v>34</v>
      </c>
      <c r="V38" s="2" t="s">
        <v>34</v>
      </c>
      <c r="W38" s="2" t="s">
        <v>34</v>
      </c>
      <c r="X38" s="2" t="s">
        <v>34</v>
      </c>
      <c r="Y38" s="2" t="s">
        <v>34</v>
      </c>
    </row>
    <row r="39" spans="1:25" x14ac:dyDescent="0.25">
      <c r="A39" s="23">
        <v>6</v>
      </c>
      <c r="B39" s="2">
        <v>7</v>
      </c>
      <c r="D39" s="2" t="s">
        <v>34</v>
      </c>
      <c r="E39" s="2">
        <v>37</v>
      </c>
      <c r="F39" s="2">
        <v>1</v>
      </c>
      <c r="G39" s="2">
        <v>1</v>
      </c>
      <c r="H39" s="2" t="s">
        <v>34</v>
      </c>
      <c r="I39" s="2" t="s">
        <v>34</v>
      </c>
      <c r="J39" s="2" t="s">
        <v>34</v>
      </c>
      <c r="O39" s="23">
        <v>7</v>
      </c>
      <c r="P39" s="1" t="s">
        <v>353</v>
      </c>
      <c r="Q39" s="2">
        <v>7</v>
      </c>
      <c r="S39" s="2">
        <v>2</v>
      </c>
      <c r="T39" s="2">
        <v>13</v>
      </c>
      <c r="U39" s="2" t="s">
        <v>34</v>
      </c>
      <c r="V39" s="2" t="s">
        <v>34</v>
      </c>
      <c r="W39" s="2" t="s">
        <v>34</v>
      </c>
      <c r="X39" s="2" t="s">
        <v>34</v>
      </c>
      <c r="Y39" s="2" t="s">
        <v>34</v>
      </c>
    </row>
    <row r="40" spans="1:25" x14ac:dyDescent="0.25">
      <c r="A40" s="3"/>
      <c r="G40" s="2"/>
      <c r="H40" s="2"/>
      <c r="I40" s="2"/>
      <c r="J40" s="2"/>
      <c r="O40" s="23">
        <v>7</v>
      </c>
      <c r="P40" s="1" t="s">
        <v>267</v>
      </c>
      <c r="Q40" s="2">
        <v>0</v>
      </c>
      <c r="R40" s="2">
        <v>5</v>
      </c>
      <c r="S40" s="2" t="s">
        <v>34</v>
      </c>
      <c r="T40" s="2">
        <v>7</v>
      </c>
      <c r="U40" s="2" t="s">
        <v>34</v>
      </c>
      <c r="V40" s="2" t="s">
        <v>34</v>
      </c>
      <c r="W40" s="2" t="s">
        <v>34</v>
      </c>
      <c r="X40" s="2" t="s">
        <v>34</v>
      </c>
      <c r="Y40" s="2" t="s">
        <v>34</v>
      </c>
    </row>
    <row r="41" spans="1:25" x14ac:dyDescent="0.25">
      <c r="A41" s="3"/>
      <c r="C41" s="1" t="s">
        <v>154</v>
      </c>
      <c r="G41" s="25"/>
      <c r="H41" s="25"/>
      <c r="I41" s="25"/>
      <c r="J41" s="25"/>
      <c r="T41" s="2">
        <f>SUM(T34:T40)</f>
        <v>103</v>
      </c>
    </row>
    <row r="42" spans="1:25" x14ac:dyDescent="0.25">
      <c r="A42" s="3"/>
      <c r="B42" s="2" t="s">
        <v>19</v>
      </c>
      <c r="C42" s="2" t="s">
        <v>20</v>
      </c>
      <c r="D42" s="2" t="s">
        <v>21</v>
      </c>
      <c r="E42" s="2" t="s">
        <v>22</v>
      </c>
      <c r="F42" s="2" t="s">
        <v>23</v>
      </c>
      <c r="G42" s="2" t="s">
        <v>20</v>
      </c>
      <c r="H42" s="2" t="s">
        <v>7</v>
      </c>
      <c r="I42" s="2" t="s">
        <v>27</v>
      </c>
      <c r="J42" s="2" t="s">
        <v>8</v>
      </c>
    </row>
    <row r="43" spans="1:25" x14ac:dyDescent="0.25">
      <c r="A43" s="23">
        <v>2</v>
      </c>
      <c r="B43" s="2">
        <v>1</v>
      </c>
      <c r="D43" s="2" t="s">
        <v>34</v>
      </c>
      <c r="E43" s="2">
        <v>11</v>
      </c>
      <c r="F43" s="2" t="s">
        <v>34</v>
      </c>
      <c r="G43" s="2" t="s">
        <v>34</v>
      </c>
      <c r="H43" s="2" t="s">
        <v>34</v>
      </c>
      <c r="I43" s="2" t="s">
        <v>34</v>
      </c>
      <c r="J43" s="2" t="s">
        <v>34</v>
      </c>
      <c r="O43" s="3">
        <v>9</v>
      </c>
      <c r="P43" s="1" t="s">
        <v>146</v>
      </c>
      <c r="Q43" s="2">
        <v>6</v>
      </c>
      <c r="S43" s="2">
        <v>2</v>
      </c>
      <c r="T43" s="2">
        <v>8</v>
      </c>
      <c r="U43" s="2">
        <v>2</v>
      </c>
      <c r="V43" s="2" t="s">
        <v>34</v>
      </c>
      <c r="W43" s="2">
        <v>2</v>
      </c>
      <c r="X43" s="2" t="s">
        <v>34</v>
      </c>
      <c r="Y43" s="2" t="s">
        <v>34</v>
      </c>
    </row>
    <row r="44" spans="1:25" x14ac:dyDescent="0.25">
      <c r="A44" s="23"/>
      <c r="G44" s="2"/>
      <c r="H44" s="2"/>
      <c r="I44" s="2"/>
      <c r="J44" s="2"/>
      <c r="O44" s="3">
        <v>9</v>
      </c>
      <c r="P44" s="1" t="s">
        <v>151</v>
      </c>
      <c r="Q44" s="2">
        <v>6</v>
      </c>
      <c r="R44" s="2">
        <v>2</v>
      </c>
      <c r="S44" s="2">
        <v>3</v>
      </c>
      <c r="T44" s="2">
        <v>9</v>
      </c>
      <c r="U44" s="2">
        <v>4</v>
      </c>
      <c r="V44" s="2">
        <v>1</v>
      </c>
      <c r="W44" s="2">
        <v>3</v>
      </c>
      <c r="X44" s="2" t="s">
        <v>34</v>
      </c>
      <c r="Y44" s="2" t="s">
        <v>34</v>
      </c>
    </row>
    <row r="45" spans="1:25" x14ac:dyDescent="0.25">
      <c r="A45" s="3"/>
      <c r="C45" s="1" t="s">
        <v>147</v>
      </c>
      <c r="G45" s="25"/>
      <c r="H45" s="25"/>
      <c r="I45" s="25"/>
      <c r="J45" s="25"/>
      <c r="O45" s="3">
        <v>9</v>
      </c>
      <c r="P45" s="1" t="s">
        <v>166</v>
      </c>
      <c r="Q45" s="2">
        <v>1</v>
      </c>
      <c r="S45" s="2" t="s">
        <v>34</v>
      </c>
      <c r="T45" s="2">
        <v>5</v>
      </c>
      <c r="U45" s="2" t="s">
        <v>34</v>
      </c>
      <c r="V45" s="2" t="s">
        <v>34</v>
      </c>
      <c r="W45" s="2" t="s">
        <v>34</v>
      </c>
      <c r="X45" s="2" t="s">
        <v>34</v>
      </c>
      <c r="Y45" s="2" t="s">
        <v>34</v>
      </c>
    </row>
    <row r="46" spans="1:25" x14ac:dyDescent="0.25">
      <c r="A46" s="3"/>
      <c r="B46" s="2" t="s">
        <v>19</v>
      </c>
      <c r="C46" s="2" t="s">
        <v>20</v>
      </c>
      <c r="D46" s="2" t="s">
        <v>21</v>
      </c>
      <c r="E46" s="2" t="s">
        <v>22</v>
      </c>
      <c r="F46" s="2" t="s">
        <v>23</v>
      </c>
      <c r="G46" s="2" t="s">
        <v>20</v>
      </c>
      <c r="H46" s="2" t="s">
        <v>7</v>
      </c>
      <c r="I46" s="2" t="s">
        <v>27</v>
      </c>
      <c r="J46" s="2" t="s">
        <v>8</v>
      </c>
      <c r="O46" s="23">
        <v>9</v>
      </c>
      <c r="P46" s="1" t="s">
        <v>147</v>
      </c>
      <c r="Q46" s="2">
        <v>5</v>
      </c>
      <c r="S46" s="2" t="s">
        <v>34</v>
      </c>
      <c r="T46" s="2">
        <v>21</v>
      </c>
      <c r="U46" s="2">
        <v>2</v>
      </c>
      <c r="V46" s="2">
        <v>1</v>
      </c>
      <c r="W46" s="2">
        <v>1</v>
      </c>
      <c r="X46" s="2" t="s">
        <v>34</v>
      </c>
      <c r="Y46" s="2" t="s">
        <v>34</v>
      </c>
    </row>
    <row r="47" spans="1:25" x14ac:dyDescent="0.25">
      <c r="A47" s="23">
        <v>2</v>
      </c>
      <c r="B47" s="2">
        <v>2</v>
      </c>
      <c r="D47" s="2" t="s">
        <v>34</v>
      </c>
      <c r="E47" s="2">
        <v>14</v>
      </c>
      <c r="F47" s="2" t="s">
        <v>34</v>
      </c>
      <c r="G47" s="2" t="s">
        <v>34</v>
      </c>
      <c r="H47" s="2" t="s">
        <v>34</v>
      </c>
      <c r="I47" s="2" t="s">
        <v>34</v>
      </c>
      <c r="J47" s="2" t="s">
        <v>34</v>
      </c>
      <c r="O47" s="23">
        <v>9</v>
      </c>
      <c r="P47" s="1" t="s">
        <v>71</v>
      </c>
      <c r="Q47" s="2">
        <v>8</v>
      </c>
      <c r="S47" s="2">
        <v>1</v>
      </c>
      <c r="T47" s="2">
        <v>21</v>
      </c>
      <c r="U47" s="2">
        <v>1</v>
      </c>
      <c r="V47" s="2" t="s">
        <v>34</v>
      </c>
      <c r="W47" s="2">
        <v>1</v>
      </c>
      <c r="X47" s="2" t="s">
        <v>34</v>
      </c>
      <c r="Y47" s="2" t="s">
        <v>34</v>
      </c>
    </row>
    <row r="48" spans="1:25" x14ac:dyDescent="0.25">
      <c r="A48" s="23">
        <v>5</v>
      </c>
      <c r="B48" s="2">
        <v>10</v>
      </c>
      <c r="D48" s="2" t="s">
        <v>34</v>
      </c>
      <c r="E48" s="2">
        <v>36</v>
      </c>
      <c r="F48" s="2">
        <v>1</v>
      </c>
      <c r="G48" s="2" t="s">
        <v>34</v>
      </c>
      <c r="H48" s="2">
        <v>1</v>
      </c>
      <c r="I48" s="2" t="s">
        <v>34</v>
      </c>
      <c r="J48" s="2" t="s">
        <v>34</v>
      </c>
      <c r="O48" s="23">
        <v>9</v>
      </c>
      <c r="P48" s="1" t="s">
        <v>74</v>
      </c>
      <c r="Q48" s="2">
        <v>7</v>
      </c>
      <c r="S48" s="2" t="s">
        <v>34</v>
      </c>
      <c r="T48" s="2">
        <v>32</v>
      </c>
      <c r="U48" s="2" t="s">
        <v>34</v>
      </c>
      <c r="V48" s="2" t="s">
        <v>34</v>
      </c>
      <c r="W48" s="2" t="s">
        <v>34</v>
      </c>
      <c r="X48" s="2" t="s">
        <v>34</v>
      </c>
      <c r="Y48" s="2" t="s">
        <v>34</v>
      </c>
    </row>
    <row r="49" spans="1:25" x14ac:dyDescent="0.25">
      <c r="A49" s="23">
        <v>6</v>
      </c>
      <c r="B49" s="2">
        <v>6</v>
      </c>
      <c r="D49" s="2" t="s">
        <v>34</v>
      </c>
      <c r="E49" s="2">
        <v>37</v>
      </c>
      <c r="F49" s="2" t="s">
        <v>34</v>
      </c>
      <c r="G49" s="2" t="s">
        <v>34</v>
      </c>
      <c r="H49" s="2" t="s">
        <v>34</v>
      </c>
      <c r="I49" s="2" t="s">
        <v>34</v>
      </c>
      <c r="J49" s="2" t="s">
        <v>34</v>
      </c>
      <c r="O49" s="12">
        <v>9</v>
      </c>
      <c r="P49" s="1" t="s">
        <v>267</v>
      </c>
      <c r="Q49" s="2">
        <v>1</v>
      </c>
      <c r="S49" s="2" t="s">
        <v>34</v>
      </c>
      <c r="T49" s="2">
        <v>16</v>
      </c>
      <c r="U49" s="2" t="s">
        <v>34</v>
      </c>
      <c r="V49" s="13" t="s">
        <v>34</v>
      </c>
      <c r="W49" s="13" t="s">
        <v>34</v>
      </c>
      <c r="X49" s="13" t="s">
        <v>34</v>
      </c>
      <c r="Y49" s="13" t="s">
        <v>34</v>
      </c>
    </row>
    <row r="50" spans="1:25" x14ac:dyDescent="0.25">
      <c r="A50" s="23">
        <v>7</v>
      </c>
      <c r="B50" s="2">
        <v>3</v>
      </c>
      <c r="D50" s="2" t="s">
        <v>34</v>
      </c>
      <c r="E50" s="2">
        <v>21</v>
      </c>
      <c r="F50" s="2" t="s">
        <v>34</v>
      </c>
      <c r="G50" s="2" t="s">
        <v>34</v>
      </c>
      <c r="H50" s="2" t="s">
        <v>34</v>
      </c>
      <c r="I50" s="2" t="s">
        <v>34</v>
      </c>
      <c r="J50" s="2" t="s">
        <v>34</v>
      </c>
      <c r="O50" s="23">
        <v>9</v>
      </c>
      <c r="P50" s="1" t="s">
        <v>152</v>
      </c>
      <c r="Q50" s="2">
        <v>3</v>
      </c>
      <c r="S50" s="2" t="s">
        <v>34</v>
      </c>
      <c r="T50" s="2">
        <v>11</v>
      </c>
      <c r="U50" s="2" t="s">
        <v>34</v>
      </c>
      <c r="V50" s="2" t="s">
        <v>34</v>
      </c>
      <c r="W50" s="2" t="s">
        <v>34</v>
      </c>
      <c r="X50" s="2" t="s">
        <v>34</v>
      </c>
      <c r="Y50" s="2" t="s">
        <v>34</v>
      </c>
    </row>
    <row r="51" spans="1:25" x14ac:dyDescent="0.25">
      <c r="A51" s="23">
        <v>9</v>
      </c>
      <c r="B51" s="2">
        <v>5</v>
      </c>
      <c r="D51" s="2" t="s">
        <v>34</v>
      </c>
      <c r="E51" s="2">
        <v>21</v>
      </c>
      <c r="F51" s="2">
        <v>2</v>
      </c>
      <c r="G51" s="2">
        <v>1</v>
      </c>
      <c r="H51" s="2">
        <v>1</v>
      </c>
      <c r="I51" s="2" t="s">
        <v>34</v>
      </c>
      <c r="J51" s="2" t="s">
        <v>34</v>
      </c>
      <c r="T51" s="2">
        <f>SUM(T43:T50)</f>
        <v>123</v>
      </c>
    </row>
    <row r="52" spans="1:25" x14ac:dyDescent="0.25">
      <c r="A52" s="23">
        <v>11</v>
      </c>
      <c r="B52" s="2">
        <v>10</v>
      </c>
      <c r="D52" s="2">
        <v>1</v>
      </c>
      <c r="E52" s="2">
        <v>25</v>
      </c>
      <c r="F52" s="2">
        <v>1</v>
      </c>
      <c r="G52" s="2">
        <v>1</v>
      </c>
      <c r="H52" s="2" t="s">
        <v>34</v>
      </c>
      <c r="I52" s="2" t="s">
        <v>34</v>
      </c>
      <c r="J52" s="2" t="s">
        <v>34</v>
      </c>
    </row>
    <row r="53" spans="1:25" x14ac:dyDescent="0.25">
      <c r="A53" s="23"/>
      <c r="G53" s="25"/>
      <c r="H53" s="25"/>
      <c r="I53" s="25"/>
      <c r="J53" s="25"/>
      <c r="O53" s="3">
        <v>11</v>
      </c>
      <c r="P53" s="1" t="s">
        <v>146</v>
      </c>
      <c r="Q53" s="2">
        <v>11</v>
      </c>
      <c r="S53" s="2">
        <v>1</v>
      </c>
      <c r="T53" s="2">
        <v>43</v>
      </c>
      <c r="U53" s="2" t="s">
        <v>34</v>
      </c>
      <c r="V53" s="2" t="s">
        <v>34</v>
      </c>
      <c r="W53" s="2" t="s">
        <v>34</v>
      </c>
      <c r="X53" s="2" t="s">
        <v>34</v>
      </c>
      <c r="Y53" s="2" t="s">
        <v>34</v>
      </c>
    </row>
    <row r="54" spans="1:25" x14ac:dyDescent="0.25">
      <c r="A54" s="23"/>
      <c r="C54" s="1" t="s">
        <v>266</v>
      </c>
      <c r="G54" s="25"/>
      <c r="H54" s="25"/>
      <c r="I54" s="25"/>
      <c r="J54" s="25"/>
      <c r="O54" s="3">
        <v>11</v>
      </c>
      <c r="P54" s="1" t="s">
        <v>151</v>
      </c>
      <c r="Q54" s="2">
        <v>12</v>
      </c>
      <c r="S54" s="2" t="s">
        <v>34</v>
      </c>
      <c r="T54" s="2">
        <v>39</v>
      </c>
      <c r="U54" s="2">
        <v>1</v>
      </c>
      <c r="V54" s="2">
        <v>1</v>
      </c>
      <c r="W54" s="2" t="s">
        <v>34</v>
      </c>
      <c r="X54" s="2" t="s">
        <v>34</v>
      </c>
      <c r="Y54" s="2" t="s">
        <v>34</v>
      </c>
    </row>
    <row r="55" spans="1:25" x14ac:dyDescent="0.25">
      <c r="A55" s="3"/>
      <c r="B55" s="2" t="s">
        <v>19</v>
      </c>
      <c r="C55" s="2" t="s">
        <v>20</v>
      </c>
      <c r="D55" s="2" t="s">
        <v>21</v>
      </c>
      <c r="E55" s="2" t="s">
        <v>22</v>
      </c>
      <c r="F55" s="2" t="s">
        <v>23</v>
      </c>
      <c r="G55" s="2" t="s">
        <v>20</v>
      </c>
      <c r="H55" s="2" t="s">
        <v>7</v>
      </c>
      <c r="I55" s="2" t="s">
        <v>27</v>
      </c>
      <c r="J55" s="2" t="s">
        <v>8</v>
      </c>
      <c r="O55" s="23">
        <v>11</v>
      </c>
      <c r="P55" s="1" t="s">
        <v>147</v>
      </c>
      <c r="Q55" s="2">
        <v>10</v>
      </c>
      <c r="S55" s="2">
        <v>1</v>
      </c>
      <c r="T55" s="2">
        <v>25</v>
      </c>
      <c r="U55" s="2">
        <v>1</v>
      </c>
      <c r="V55" s="2">
        <v>1</v>
      </c>
      <c r="W55" s="2" t="s">
        <v>34</v>
      </c>
      <c r="X55" s="2" t="s">
        <v>34</v>
      </c>
      <c r="Y55" s="2" t="s">
        <v>34</v>
      </c>
    </row>
    <row r="56" spans="1:25" x14ac:dyDescent="0.25">
      <c r="A56" s="23">
        <v>5</v>
      </c>
      <c r="B56" s="2">
        <v>11</v>
      </c>
      <c r="C56" s="2">
        <v>2</v>
      </c>
      <c r="D56" s="2">
        <v>1</v>
      </c>
      <c r="E56" s="2">
        <v>41</v>
      </c>
      <c r="F56" s="2">
        <v>4</v>
      </c>
      <c r="G56" s="2">
        <v>2</v>
      </c>
      <c r="H56" s="2">
        <v>2</v>
      </c>
      <c r="I56" s="2" t="s">
        <v>34</v>
      </c>
      <c r="J56" s="2" t="s">
        <v>34</v>
      </c>
      <c r="O56" s="23">
        <v>11</v>
      </c>
      <c r="P56" s="1" t="s">
        <v>71</v>
      </c>
      <c r="Q56" s="2">
        <v>1</v>
      </c>
      <c r="S56" s="2" t="s">
        <v>34</v>
      </c>
      <c r="T56" s="2">
        <v>2</v>
      </c>
      <c r="U56" s="2" t="s">
        <v>34</v>
      </c>
      <c r="V56" s="2" t="s">
        <v>34</v>
      </c>
      <c r="W56" s="2" t="s">
        <v>34</v>
      </c>
      <c r="X56" s="2" t="s">
        <v>34</v>
      </c>
      <c r="Y56" s="2" t="s">
        <v>34</v>
      </c>
    </row>
    <row r="57" spans="1:25" x14ac:dyDescent="0.25">
      <c r="A57" s="23"/>
      <c r="G57" s="25"/>
      <c r="H57" s="25"/>
      <c r="I57" s="25"/>
      <c r="J57" s="25"/>
      <c r="O57" s="23">
        <v>11</v>
      </c>
      <c r="P57" s="1" t="s">
        <v>359</v>
      </c>
      <c r="Q57" s="2">
        <v>10</v>
      </c>
      <c r="S57" s="2">
        <v>1</v>
      </c>
      <c r="T57" s="2">
        <v>43</v>
      </c>
      <c r="U57" s="2">
        <v>1</v>
      </c>
      <c r="V57" s="2" t="s">
        <v>34</v>
      </c>
      <c r="W57" s="2" t="s">
        <v>34</v>
      </c>
      <c r="X57" s="2">
        <v>1</v>
      </c>
      <c r="Y57" s="2" t="s">
        <v>34</v>
      </c>
    </row>
    <row r="58" spans="1:25" x14ac:dyDescent="0.25">
      <c r="A58" s="23"/>
      <c r="C58" s="1" t="s">
        <v>71</v>
      </c>
      <c r="G58" s="25"/>
      <c r="H58" s="25"/>
      <c r="I58" s="25"/>
      <c r="J58" s="25"/>
      <c r="O58" s="23">
        <v>11</v>
      </c>
      <c r="P58" s="1" t="s">
        <v>360</v>
      </c>
      <c r="Q58" s="2">
        <v>6</v>
      </c>
      <c r="S58" s="2">
        <v>2</v>
      </c>
      <c r="T58" s="2">
        <v>15</v>
      </c>
      <c r="U58" s="2">
        <v>1</v>
      </c>
      <c r="V58" s="2" t="s">
        <v>34</v>
      </c>
      <c r="W58" s="2" t="s">
        <v>34</v>
      </c>
      <c r="X58" s="2">
        <v>1</v>
      </c>
      <c r="Y58" s="2" t="s">
        <v>34</v>
      </c>
    </row>
    <row r="59" spans="1:25" x14ac:dyDescent="0.25">
      <c r="A59" s="3"/>
      <c r="B59" s="2" t="s">
        <v>19</v>
      </c>
      <c r="C59" s="2" t="s">
        <v>20</v>
      </c>
      <c r="D59" s="2" t="s">
        <v>21</v>
      </c>
      <c r="E59" s="2" t="s">
        <v>22</v>
      </c>
      <c r="F59" s="2" t="s">
        <v>23</v>
      </c>
      <c r="G59" s="2" t="s">
        <v>20</v>
      </c>
      <c r="H59" s="2" t="s">
        <v>7</v>
      </c>
      <c r="I59" s="2" t="s">
        <v>27</v>
      </c>
      <c r="J59" s="2" t="s">
        <v>8</v>
      </c>
      <c r="O59" s="3"/>
      <c r="P59" s="3"/>
      <c r="T59" s="2">
        <f>SUM(T53:T58)</f>
        <v>167</v>
      </c>
    </row>
    <row r="60" spans="1:25" x14ac:dyDescent="0.25">
      <c r="A60" s="23">
        <v>5</v>
      </c>
      <c r="B60" s="2">
        <v>11</v>
      </c>
      <c r="D60" s="2">
        <v>4</v>
      </c>
      <c r="E60" s="2">
        <v>43</v>
      </c>
      <c r="F60" s="2">
        <v>2</v>
      </c>
      <c r="G60" s="2" t="s">
        <v>34</v>
      </c>
      <c r="H60" s="2">
        <v>2</v>
      </c>
      <c r="I60" s="2" t="s">
        <v>34</v>
      </c>
      <c r="J60" s="2" t="s">
        <v>34</v>
      </c>
      <c r="O60" s="3"/>
      <c r="P60" s="3"/>
    </row>
    <row r="61" spans="1:25" x14ac:dyDescent="0.25">
      <c r="A61" s="23">
        <v>7</v>
      </c>
      <c r="B61" s="2">
        <v>4</v>
      </c>
      <c r="D61" s="2" t="s">
        <v>34</v>
      </c>
      <c r="E61" s="2">
        <v>19</v>
      </c>
      <c r="F61" s="2">
        <v>1</v>
      </c>
      <c r="G61" s="2" t="s">
        <v>34</v>
      </c>
      <c r="H61" s="2">
        <v>1</v>
      </c>
      <c r="I61" s="2" t="s">
        <v>34</v>
      </c>
      <c r="J61" s="2" t="s">
        <v>34</v>
      </c>
      <c r="O61" s="3"/>
      <c r="P61" s="3"/>
      <c r="Q61" s="2" t="s">
        <v>19</v>
      </c>
      <c r="R61" s="2" t="s">
        <v>20</v>
      </c>
      <c r="S61" s="2" t="s">
        <v>21</v>
      </c>
      <c r="T61" s="2" t="s">
        <v>22</v>
      </c>
      <c r="U61" s="2" t="s">
        <v>23</v>
      </c>
      <c r="V61" s="2" t="s">
        <v>20</v>
      </c>
      <c r="W61" s="2" t="s">
        <v>7</v>
      </c>
      <c r="X61" s="2" t="s">
        <v>27</v>
      </c>
      <c r="Y61" s="2" t="s">
        <v>8</v>
      </c>
    </row>
    <row r="62" spans="1:25" x14ac:dyDescent="0.25">
      <c r="A62" s="23">
        <v>9</v>
      </c>
      <c r="B62" s="2">
        <v>8</v>
      </c>
      <c r="D62" s="2">
        <v>1</v>
      </c>
      <c r="E62" s="2">
        <v>21</v>
      </c>
      <c r="F62" s="2">
        <v>1</v>
      </c>
      <c r="G62" s="2" t="s">
        <v>34</v>
      </c>
      <c r="H62" s="2">
        <v>1</v>
      </c>
      <c r="I62" s="2" t="s">
        <v>34</v>
      </c>
      <c r="J62" s="2" t="s">
        <v>34</v>
      </c>
      <c r="O62" s="3"/>
      <c r="P62" s="3"/>
      <c r="Q62" s="2" t="s">
        <v>19</v>
      </c>
      <c r="R62" s="2" t="s">
        <v>20</v>
      </c>
      <c r="S62" s="2" t="s">
        <v>21</v>
      </c>
      <c r="T62" s="2" t="s">
        <v>22</v>
      </c>
      <c r="U62" s="2" t="s">
        <v>23</v>
      </c>
      <c r="V62" s="2" t="s">
        <v>20</v>
      </c>
      <c r="W62" s="2" t="s">
        <v>7</v>
      </c>
      <c r="X62" s="2" t="s">
        <v>27</v>
      </c>
      <c r="Y62" s="2" t="s">
        <v>8</v>
      </c>
    </row>
    <row r="63" spans="1:25" x14ac:dyDescent="0.25">
      <c r="A63" s="23">
        <v>11</v>
      </c>
      <c r="B63" s="2">
        <v>1</v>
      </c>
      <c r="D63" s="2" t="s">
        <v>34</v>
      </c>
      <c r="E63" s="2">
        <v>2</v>
      </c>
      <c r="F63" s="2" t="s">
        <v>34</v>
      </c>
      <c r="G63" s="2" t="s">
        <v>34</v>
      </c>
      <c r="H63" s="2" t="s">
        <v>34</v>
      </c>
      <c r="I63" s="2" t="s">
        <v>34</v>
      </c>
      <c r="J63" s="2" t="s">
        <v>34</v>
      </c>
      <c r="O63" s="3"/>
      <c r="P63" s="3"/>
      <c r="Q63" s="2" t="s">
        <v>19</v>
      </c>
      <c r="R63" s="2" t="s">
        <v>20</v>
      </c>
      <c r="S63" s="2" t="s">
        <v>21</v>
      </c>
      <c r="T63" s="2" t="s">
        <v>22</v>
      </c>
      <c r="U63" s="2" t="s">
        <v>23</v>
      </c>
      <c r="V63" s="2" t="s">
        <v>20</v>
      </c>
      <c r="W63" s="2" t="s">
        <v>7</v>
      </c>
      <c r="X63" s="2" t="s">
        <v>27</v>
      </c>
      <c r="Y63" s="2" t="s">
        <v>8</v>
      </c>
    </row>
    <row r="64" spans="1:25" x14ac:dyDescent="0.25">
      <c r="O64" s="3"/>
      <c r="P64" s="3"/>
      <c r="Q64" s="2" t="s">
        <v>19</v>
      </c>
      <c r="R64" s="2" t="s">
        <v>20</v>
      </c>
      <c r="S64" s="2" t="s">
        <v>21</v>
      </c>
      <c r="T64" s="2" t="s">
        <v>22</v>
      </c>
      <c r="U64" s="2" t="s">
        <v>23</v>
      </c>
      <c r="V64" s="2" t="s">
        <v>20</v>
      </c>
      <c r="W64" s="2" t="s">
        <v>7</v>
      </c>
      <c r="X64" s="2" t="s">
        <v>27</v>
      </c>
      <c r="Y64" s="2" t="s">
        <v>8</v>
      </c>
    </row>
    <row r="65" spans="1:25" x14ac:dyDescent="0.25">
      <c r="C65" s="1" t="s">
        <v>63</v>
      </c>
      <c r="O65" s="3"/>
      <c r="P65" s="3"/>
      <c r="Q65" s="2" t="s">
        <v>19</v>
      </c>
      <c r="R65" s="2" t="s">
        <v>20</v>
      </c>
      <c r="S65" s="2" t="s">
        <v>21</v>
      </c>
      <c r="T65" s="2" t="s">
        <v>22</v>
      </c>
      <c r="U65" s="2" t="s">
        <v>23</v>
      </c>
      <c r="V65" s="2" t="s">
        <v>20</v>
      </c>
      <c r="W65" s="2" t="s">
        <v>7</v>
      </c>
      <c r="X65" s="2" t="s">
        <v>27</v>
      </c>
      <c r="Y65" s="2" t="s">
        <v>8</v>
      </c>
    </row>
    <row r="66" spans="1:25" x14ac:dyDescent="0.25">
      <c r="A66" s="3"/>
      <c r="B66" s="2" t="s">
        <v>19</v>
      </c>
      <c r="C66" s="2" t="s">
        <v>20</v>
      </c>
      <c r="D66" s="2" t="s">
        <v>21</v>
      </c>
      <c r="E66" s="2" t="s">
        <v>22</v>
      </c>
      <c r="F66" s="2" t="s">
        <v>23</v>
      </c>
      <c r="G66" s="2" t="s">
        <v>20</v>
      </c>
      <c r="H66" s="2" t="s">
        <v>7</v>
      </c>
      <c r="I66" s="2" t="s">
        <v>27</v>
      </c>
      <c r="J66" s="2" t="s">
        <v>8</v>
      </c>
      <c r="O66" s="3"/>
      <c r="P66" s="3"/>
      <c r="Q66" s="2" t="s">
        <v>19</v>
      </c>
      <c r="R66" s="2" t="s">
        <v>20</v>
      </c>
      <c r="S66" s="2" t="s">
        <v>21</v>
      </c>
      <c r="T66" s="2" t="s">
        <v>22</v>
      </c>
      <c r="U66" s="2" t="s">
        <v>23</v>
      </c>
      <c r="V66" s="2" t="s">
        <v>20</v>
      </c>
      <c r="W66" s="2" t="s">
        <v>7</v>
      </c>
      <c r="X66" s="2" t="s">
        <v>27</v>
      </c>
      <c r="Y66" s="2" t="s">
        <v>8</v>
      </c>
    </row>
    <row r="67" spans="1:25" x14ac:dyDescent="0.25">
      <c r="A67" s="23">
        <v>5</v>
      </c>
      <c r="B67" s="2">
        <v>12</v>
      </c>
      <c r="D67" s="2">
        <v>3</v>
      </c>
      <c r="E67" s="2">
        <v>38</v>
      </c>
      <c r="F67" s="2" t="s">
        <v>34</v>
      </c>
      <c r="G67" s="2" t="s">
        <v>34</v>
      </c>
      <c r="H67" s="2" t="s">
        <v>34</v>
      </c>
      <c r="I67" s="2" t="s">
        <v>34</v>
      </c>
      <c r="J67" s="2" t="s">
        <v>34</v>
      </c>
      <c r="O67" s="23"/>
      <c r="P67" s="23"/>
      <c r="V67" s="2"/>
      <c r="W67" s="2"/>
      <c r="X67" s="2"/>
      <c r="Y67" s="2"/>
    </row>
    <row r="68" spans="1:25" x14ac:dyDescent="0.25">
      <c r="O68" s="3"/>
      <c r="P68" s="3"/>
      <c r="V68" s="25"/>
      <c r="W68" s="25"/>
      <c r="X68" s="25"/>
      <c r="Y68" s="25"/>
    </row>
    <row r="69" spans="1:25" x14ac:dyDescent="0.25">
      <c r="C69" s="1" t="s">
        <v>150</v>
      </c>
      <c r="O69" s="3"/>
      <c r="P69" s="3"/>
      <c r="Q69" s="2" t="s">
        <v>19</v>
      </c>
      <c r="R69" s="2" t="s">
        <v>20</v>
      </c>
      <c r="S69" s="2" t="s">
        <v>21</v>
      </c>
      <c r="T69" s="2" t="s">
        <v>22</v>
      </c>
      <c r="U69" s="2" t="s">
        <v>23</v>
      </c>
      <c r="V69" s="2" t="s">
        <v>20</v>
      </c>
      <c r="W69" s="2" t="s">
        <v>7</v>
      </c>
      <c r="X69" s="2" t="s">
        <v>27</v>
      </c>
      <c r="Y69" s="2" t="s">
        <v>8</v>
      </c>
    </row>
    <row r="70" spans="1:25" x14ac:dyDescent="0.25">
      <c r="A70" s="3"/>
      <c r="B70" s="2" t="s">
        <v>19</v>
      </c>
      <c r="C70" s="2" t="s">
        <v>20</v>
      </c>
      <c r="D70" s="2" t="s">
        <v>21</v>
      </c>
      <c r="E70" s="2" t="s">
        <v>22</v>
      </c>
      <c r="F70" s="2" t="s">
        <v>23</v>
      </c>
      <c r="G70" s="2" t="s">
        <v>20</v>
      </c>
      <c r="H70" s="2" t="s">
        <v>7</v>
      </c>
      <c r="I70" s="2" t="s">
        <v>27</v>
      </c>
      <c r="J70" s="2" t="s">
        <v>8</v>
      </c>
      <c r="O70" s="23"/>
      <c r="P70" s="23"/>
      <c r="V70" s="25"/>
      <c r="W70" s="25"/>
      <c r="X70" s="25"/>
      <c r="Y70" s="25"/>
    </row>
    <row r="71" spans="1:25" x14ac:dyDescent="0.25">
      <c r="A71" s="23">
        <v>6</v>
      </c>
      <c r="B71" s="2">
        <v>11</v>
      </c>
      <c r="D71" s="2">
        <v>1</v>
      </c>
      <c r="E71" s="2">
        <v>49</v>
      </c>
      <c r="F71" s="2" t="s">
        <v>34</v>
      </c>
      <c r="G71" s="2" t="s">
        <v>34</v>
      </c>
      <c r="H71" s="2" t="s">
        <v>34</v>
      </c>
      <c r="I71" s="2" t="s">
        <v>34</v>
      </c>
      <c r="J71" s="2" t="s">
        <v>34</v>
      </c>
      <c r="O71" s="23"/>
      <c r="P71" s="23"/>
      <c r="V71" s="25"/>
      <c r="W71" s="25"/>
      <c r="X71" s="25"/>
      <c r="Y71" s="25"/>
    </row>
    <row r="72" spans="1:25" x14ac:dyDescent="0.25">
      <c r="O72" s="3"/>
      <c r="P72" s="3"/>
      <c r="Q72" s="2" t="s">
        <v>19</v>
      </c>
      <c r="R72" s="2" t="s">
        <v>20</v>
      </c>
      <c r="S72" s="2" t="s">
        <v>21</v>
      </c>
      <c r="T72" s="2" t="s">
        <v>22</v>
      </c>
      <c r="U72" s="2" t="s">
        <v>23</v>
      </c>
      <c r="V72" s="2" t="s">
        <v>20</v>
      </c>
      <c r="W72" s="2" t="s">
        <v>7</v>
      </c>
      <c r="X72" s="2" t="s">
        <v>27</v>
      </c>
      <c r="Y72" s="2" t="s">
        <v>8</v>
      </c>
    </row>
    <row r="73" spans="1:25" x14ac:dyDescent="0.25">
      <c r="C73" s="1" t="s">
        <v>355</v>
      </c>
      <c r="O73" s="23"/>
      <c r="P73" s="23"/>
      <c r="V73" s="25"/>
      <c r="W73" s="25"/>
      <c r="X73" s="25"/>
      <c r="Y73" s="25"/>
    </row>
    <row r="74" spans="1:25" x14ac:dyDescent="0.25">
      <c r="A74" s="3"/>
      <c r="B74" s="2" t="s">
        <v>19</v>
      </c>
      <c r="C74" s="2" t="s">
        <v>20</v>
      </c>
      <c r="D74" s="2" t="s">
        <v>21</v>
      </c>
      <c r="E74" s="2" t="s">
        <v>22</v>
      </c>
      <c r="F74" s="2" t="s">
        <v>23</v>
      </c>
      <c r="G74" s="2" t="s">
        <v>20</v>
      </c>
      <c r="H74" s="2" t="s">
        <v>7</v>
      </c>
      <c r="I74" s="2" t="s">
        <v>27</v>
      </c>
      <c r="J74" s="2" t="s">
        <v>8</v>
      </c>
      <c r="O74" s="23"/>
      <c r="P74" s="23"/>
      <c r="V74" s="25"/>
      <c r="W74" s="25"/>
      <c r="X74" s="25"/>
      <c r="Y74" s="25"/>
    </row>
    <row r="75" spans="1:25" x14ac:dyDescent="0.25">
      <c r="A75" s="23">
        <v>6</v>
      </c>
      <c r="B75" s="2">
        <v>6</v>
      </c>
      <c r="D75" s="2" t="s">
        <v>34</v>
      </c>
      <c r="E75" s="2">
        <v>54</v>
      </c>
      <c r="F75" s="2" t="s">
        <v>34</v>
      </c>
      <c r="G75" s="2" t="s">
        <v>34</v>
      </c>
      <c r="H75" s="2" t="s">
        <v>34</v>
      </c>
      <c r="I75" s="2" t="s">
        <v>34</v>
      </c>
      <c r="J75" s="2" t="s">
        <v>34</v>
      </c>
      <c r="O75" s="3"/>
      <c r="P75" s="3"/>
      <c r="Q75" s="2" t="s">
        <v>19</v>
      </c>
      <c r="R75" s="2" t="s">
        <v>20</v>
      </c>
      <c r="S75" s="2" t="s">
        <v>21</v>
      </c>
      <c r="T75" s="2" t="s">
        <v>22</v>
      </c>
      <c r="U75" s="2" t="s">
        <v>23</v>
      </c>
      <c r="V75" s="2" t="s">
        <v>20</v>
      </c>
      <c r="W75" s="2" t="s">
        <v>7</v>
      </c>
      <c r="X75" s="2" t="s">
        <v>27</v>
      </c>
      <c r="Y75" s="2" t="s">
        <v>8</v>
      </c>
    </row>
    <row r="77" spans="1:25" x14ac:dyDescent="0.25">
      <c r="C77" s="1" t="s">
        <v>74</v>
      </c>
    </row>
    <row r="78" spans="1:25" x14ac:dyDescent="0.25">
      <c r="A78" s="3"/>
      <c r="B78" s="2" t="s">
        <v>19</v>
      </c>
      <c r="C78" s="2" t="s">
        <v>20</v>
      </c>
      <c r="D78" s="2" t="s">
        <v>21</v>
      </c>
      <c r="E78" s="2" t="s">
        <v>22</v>
      </c>
      <c r="F78" s="2" t="s">
        <v>23</v>
      </c>
      <c r="G78" s="2" t="s">
        <v>20</v>
      </c>
      <c r="H78" s="2" t="s">
        <v>7</v>
      </c>
      <c r="I78" s="2" t="s">
        <v>27</v>
      </c>
      <c r="J78" s="2" t="s">
        <v>8</v>
      </c>
      <c r="O78" s="3"/>
      <c r="P78" s="3"/>
      <c r="Q78" s="2" t="s">
        <v>19</v>
      </c>
      <c r="R78" s="2" t="s">
        <v>20</v>
      </c>
      <c r="S78" s="2" t="s">
        <v>21</v>
      </c>
      <c r="T78" s="2" t="s">
        <v>22</v>
      </c>
      <c r="U78" s="2" t="s">
        <v>23</v>
      </c>
      <c r="V78" s="2" t="s">
        <v>20</v>
      </c>
      <c r="W78" s="2" t="s">
        <v>7</v>
      </c>
      <c r="X78" s="2" t="s">
        <v>27</v>
      </c>
      <c r="Y78" s="2" t="s">
        <v>8</v>
      </c>
    </row>
    <row r="79" spans="1:25" x14ac:dyDescent="0.25">
      <c r="A79" s="23">
        <v>6</v>
      </c>
      <c r="B79" s="2">
        <v>10</v>
      </c>
      <c r="D79" s="2" t="s">
        <v>34</v>
      </c>
      <c r="E79" s="2">
        <v>61</v>
      </c>
      <c r="F79" s="2">
        <v>3</v>
      </c>
      <c r="G79" s="2" t="s">
        <v>34</v>
      </c>
      <c r="H79" s="2">
        <v>3</v>
      </c>
      <c r="I79" s="2" t="s">
        <v>34</v>
      </c>
      <c r="J79" s="2" t="s">
        <v>34</v>
      </c>
    </row>
    <row r="80" spans="1:25" x14ac:dyDescent="0.25">
      <c r="A80" s="23">
        <v>7</v>
      </c>
      <c r="B80" s="2">
        <v>3</v>
      </c>
      <c r="D80" s="2" t="s">
        <v>34</v>
      </c>
      <c r="E80" s="2">
        <v>22</v>
      </c>
      <c r="F80" s="2" t="s">
        <v>34</v>
      </c>
      <c r="G80" s="2" t="s">
        <v>34</v>
      </c>
      <c r="H80" s="2" t="s">
        <v>34</v>
      </c>
      <c r="I80" s="2" t="s">
        <v>34</v>
      </c>
      <c r="J80" s="2" t="s">
        <v>34</v>
      </c>
    </row>
    <row r="81" spans="1:25" x14ac:dyDescent="0.25">
      <c r="A81" s="23">
        <v>9</v>
      </c>
      <c r="B81" s="2">
        <v>7</v>
      </c>
      <c r="D81" s="2" t="s">
        <v>34</v>
      </c>
      <c r="E81" s="2">
        <v>32</v>
      </c>
      <c r="F81" s="2" t="s">
        <v>34</v>
      </c>
      <c r="G81" s="2" t="s">
        <v>34</v>
      </c>
      <c r="H81" s="2" t="s">
        <v>34</v>
      </c>
      <c r="I81" s="2" t="s">
        <v>34</v>
      </c>
      <c r="J81" s="2" t="s">
        <v>34</v>
      </c>
      <c r="O81" s="3"/>
      <c r="P81" s="3"/>
      <c r="Q81" s="2" t="s">
        <v>19</v>
      </c>
      <c r="R81" s="2" t="s">
        <v>20</v>
      </c>
      <c r="S81" s="2" t="s">
        <v>21</v>
      </c>
      <c r="T81" s="2" t="s">
        <v>22</v>
      </c>
      <c r="U81" s="2" t="s">
        <v>23</v>
      </c>
      <c r="V81" s="2" t="s">
        <v>20</v>
      </c>
      <c r="W81" s="2" t="s">
        <v>7</v>
      </c>
      <c r="X81" s="2" t="s">
        <v>27</v>
      </c>
      <c r="Y81" s="2" t="s">
        <v>8</v>
      </c>
    </row>
    <row r="83" spans="1:25" x14ac:dyDescent="0.25">
      <c r="C83" s="1" t="s">
        <v>353</v>
      </c>
    </row>
    <row r="84" spans="1:25" x14ac:dyDescent="0.25">
      <c r="A84" s="3"/>
      <c r="B84" s="2" t="s">
        <v>19</v>
      </c>
      <c r="C84" s="2" t="s">
        <v>20</v>
      </c>
      <c r="D84" s="2" t="s">
        <v>21</v>
      </c>
      <c r="E84" s="2" t="s">
        <v>22</v>
      </c>
      <c r="F84" s="2" t="s">
        <v>23</v>
      </c>
      <c r="G84" s="2" t="s">
        <v>20</v>
      </c>
      <c r="H84" s="2" t="s">
        <v>7</v>
      </c>
      <c r="I84" s="2" t="s">
        <v>27</v>
      </c>
      <c r="J84" s="2" t="s">
        <v>8</v>
      </c>
      <c r="O84" s="3"/>
      <c r="P84" s="3"/>
      <c r="Q84" s="2" t="s">
        <v>19</v>
      </c>
      <c r="R84" s="2" t="s">
        <v>20</v>
      </c>
      <c r="S84" s="2" t="s">
        <v>21</v>
      </c>
      <c r="T84" s="2" t="s">
        <v>22</v>
      </c>
      <c r="U84" s="2" t="s">
        <v>23</v>
      </c>
      <c r="V84" s="2" t="s">
        <v>20</v>
      </c>
      <c r="W84" s="2" t="s">
        <v>7</v>
      </c>
      <c r="X84" s="2" t="s">
        <v>27</v>
      </c>
      <c r="Y84" s="2" t="s">
        <v>8</v>
      </c>
    </row>
    <row r="85" spans="1:25" x14ac:dyDescent="0.25">
      <c r="A85" s="23">
        <v>7</v>
      </c>
      <c r="B85" s="2">
        <v>7</v>
      </c>
      <c r="D85" s="2">
        <v>2</v>
      </c>
      <c r="E85" s="2">
        <v>13</v>
      </c>
      <c r="F85" s="2" t="s">
        <v>34</v>
      </c>
      <c r="G85" s="2" t="s">
        <v>34</v>
      </c>
      <c r="H85" s="2" t="s">
        <v>34</v>
      </c>
      <c r="I85" s="2" t="s">
        <v>34</v>
      </c>
      <c r="J85" s="2" t="s">
        <v>34</v>
      </c>
    </row>
    <row r="87" spans="1:25" x14ac:dyDescent="0.25">
      <c r="C87" s="1" t="s">
        <v>267</v>
      </c>
      <c r="O87" s="3"/>
      <c r="P87" s="3"/>
      <c r="Q87" s="2" t="s">
        <v>19</v>
      </c>
      <c r="R87" s="2" t="s">
        <v>20</v>
      </c>
      <c r="S87" s="2" t="s">
        <v>21</v>
      </c>
      <c r="T87" s="2" t="s">
        <v>22</v>
      </c>
      <c r="U87" s="2" t="s">
        <v>23</v>
      </c>
      <c r="V87" s="2" t="s">
        <v>20</v>
      </c>
      <c r="W87" s="2" t="s">
        <v>7</v>
      </c>
      <c r="X87" s="2" t="s">
        <v>27</v>
      </c>
      <c r="Y87" s="2" t="s">
        <v>8</v>
      </c>
    </row>
    <row r="88" spans="1:25" x14ac:dyDescent="0.25">
      <c r="A88" s="3"/>
      <c r="B88" s="2" t="s">
        <v>19</v>
      </c>
      <c r="C88" s="2" t="s">
        <v>20</v>
      </c>
      <c r="D88" s="2" t="s">
        <v>21</v>
      </c>
      <c r="E88" s="2" t="s">
        <v>22</v>
      </c>
      <c r="F88" s="2" t="s">
        <v>23</v>
      </c>
      <c r="G88" s="2" t="s">
        <v>20</v>
      </c>
      <c r="H88" s="2" t="s">
        <v>7</v>
      </c>
      <c r="I88" s="2" t="s">
        <v>27</v>
      </c>
      <c r="J88" s="2" t="s">
        <v>8</v>
      </c>
    </row>
    <row r="89" spans="1:25" x14ac:dyDescent="0.25">
      <c r="A89" s="23">
        <v>7</v>
      </c>
      <c r="B89" s="2">
        <v>0</v>
      </c>
      <c r="C89" s="2">
        <v>5</v>
      </c>
      <c r="D89" s="2" t="s">
        <v>34</v>
      </c>
      <c r="E89" s="2">
        <v>7</v>
      </c>
      <c r="F89" s="2" t="s">
        <v>34</v>
      </c>
      <c r="G89" s="2" t="s">
        <v>34</v>
      </c>
      <c r="H89" s="2" t="s">
        <v>34</v>
      </c>
      <c r="I89" s="2" t="s">
        <v>34</v>
      </c>
      <c r="J89" s="2" t="s">
        <v>34</v>
      </c>
    </row>
    <row r="90" spans="1:25" x14ac:dyDescent="0.25">
      <c r="A90" s="12">
        <v>9</v>
      </c>
      <c r="B90" s="2">
        <v>1</v>
      </c>
      <c r="D90" s="2" t="s">
        <v>34</v>
      </c>
      <c r="E90" s="2">
        <v>16</v>
      </c>
      <c r="F90" s="2" t="s">
        <v>34</v>
      </c>
      <c r="G90" s="13" t="s">
        <v>34</v>
      </c>
      <c r="H90" s="13" t="s">
        <v>34</v>
      </c>
      <c r="I90" s="13" t="s">
        <v>34</v>
      </c>
      <c r="J90" s="13" t="s">
        <v>34</v>
      </c>
      <c r="O90" s="3"/>
      <c r="P90" s="3"/>
      <c r="Q90" s="2" t="s">
        <v>19</v>
      </c>
      <c r="R90" s="2" t="s">
        <v>20</v>
      </c>
      <c r="S90" s="2" t="s">
        <v>21</v>
      </c>
      <c r="T90" s="2" t="s">
        <v>22</v>
      </c>
      <c r="U90" s="2" t="s">
        <v>23</v>
      </c>
      <c r="V90" s="2" t="s">
        <v>20</v>
      </c>
      <c r="W90" s="2" t="s">
        <v>7</v>
      </c>
      <c r="X90" s="2" t="s">
        <v>27</v>
      </c>
      <c r="Y90" s="2" t="s">
        <v>8</v>
      </c>
    </row>
    <row r="92" spans="1:25" x14ac:dyDescent="0.25">
      <c r="C92" s="1" t="s">
        <v>152</v>
      </c>
    </row>
    <row r="93" spans="1:25" x14ac:dyDescent="0.25">
      <c r="A93" s="3"/>
      <c r="B93" s="2" t="s">
        <v>19</v>
      </c>
      <c r="C93" s="2" t="s">
        <v>20</v>
      </c>
      <c r="D93" s="2" t="s">
        <v>21</v>
      </c>
      <c r="E93" s="2" t="s">
        <v>22</v>
      </c>
      <c r="F93" s="2" t="s">
        <v>23</v>
      </c>
      <c r="G93" s="2" t="s">
        <v>20</v>
      </c>
      <c r="H93" s="2" t="s">
        <v>7</v>
      </c>
      <c r="I93" s="2" t="s">
        <v>27</v>
      </c>
      <c r="J93" s="2" t="s">
        <v>8</v>
      </c>
      <c r="O93" s="3"/>
      <c r="P93" s="3"/>
      <c r="Q93" s="2" t="s">
        <v>19</v>
      </c>
      <c r="R93" s="2" t="s">
        <v>20</v>
      </c>
      <c r="S93" s="2" t="s">
        <v>21</v>
      </c>
      <c r="T93" s="2" t="s">
        <v>22</v>
      </c>
      <c r="U93" s="2" t="s">
        <v>23</v>
      </c>
      <c r="V93" s="2" t="s">
        <v>20</v>
      </c>
      <c r="W93" s="2" t="s">
        <v>7</v>
      </c>
      <c r="X93" s="2" t="s">
        <v>27</v>
      </c>
      <c r="Y93" s="2" t="s">
        <v>8</v>
      </c>
    </row>
    <row r="94" spans="1:25" x14ac:dyDescent="0.25">
      <c r="A94" s="23">
        <v>9</v>
      </c>
      <c r="B94" s="2">
        <v>3</v>
      </c>
      <c r="D94" s="2" t="s">
        <v>34</v>
      </c>
      <c r="E94" s="2">
        <v>11</v>
      </c>
      <c r="F94" s="2" t="s">
        <v>34</v>
      </c>
      <c r="G94" s="2" t="s">
        <v>34</v>
      </c>
      <c r="H94" s="2" t="s">
        <v>34</v>
      </c>
      <c r="I94" s="2" t="s">
        <v>34</v>
      </c>
      <c r="J94" s="2" t="s">
        <v>34</v>
      </c>
    </row>
    <row r="96" spans="1:25" x14ac:dyDescent="0.25">
      <c r="C96" s="1" t="s">
        <v>359</v>
      </c>
      <c r="O96" s="3"/>
      <c r="P96" s="3"/>
      <c r="Q96" s="2" t="s">
        <v>19</v>
      </c>
      <c r="R96" s="2" t="s">
        <v>20</v>
      </c>
      <c r="S96" s="2" t="s">
        <v>21</v>
      </c>
      <c r="T96" s="2" t="s">
        <v>22</v>
      </c>
      <c r="U96" s="2" t="s">
        <v>23</v>
      </c>
      <c r="V96" s="2" t="s">
        <v>20</v>
      </c>
      <c r="W96" s="2" t="s">
        <v>7</v>
      </c>
      <c r="X96" s="2" t="s">
        <v>27</v>
      </c>
      <c r="Y96" s="2" t="s">
        <v>8</v>
      </c>
    </row>
    <row r="97" spans="1:25" x14ac:dyDescent="0.25">
      <c r="A97" s="3"/>
      <c r="B97" s="2" t="s">
        <v>19</v>
      </c>
      <c r="C97" s="2" t="s">
        <v>20</v>
      </c>
      <c r="D97" s="2" t="s">
        <v>21</v>
      </c>
      <c r="E97" s="2" t="s">
        <v>22</v>
      </c>
      <c r="F97" s="2" t="s">
        <v>23</v>
      </c>
      <c r="G97" s="2" t="s">
        <v>20</v>
      </c>
      <c r="H97" s="2" t="s">
        <v>7</v>
      </c>
      <c r="I97" s="2" t="s">
        <v>27</v>
      </c>
      <c r="J97" s="2" t="s">
        <v>8</v>
      </c>
    </row>
    <row r="98" spans="1:25" x14ac:dyDescent="0.25">
      <c r="A98" s="23">
        <v>11</v>
      </c>
      <c r="B98" s="2">
        <v>10</v>
      </c>
      <c r="D98" s="2">
        <v>1</v>
      </c>
      <c r="E98" s="2">
        <v>43</v>
      </c>
      <c r="F98" s="2">
        <v>1</v>
      </c>
      <c r="G98" s="2" t="s">
        <v>34</v>
      </c>
      <c r="H98" s="2" t="s">
        <v>34</v>
      </c>
      <c r="I98" s="2">
        <v>1</v>
      </c>
      <c r="J98" s="2" t="s">
        <v>34</v>
      </c>
    </row>
    <row r="99" spans="1:25" x14ac:dyDescent="0.25">
      <c r="O99" s="3"/>
      <c r="P99" s="3"/>
      <c r="Q99" s="2" t="s">
        <v>19</v>
      </c>
      <c r="R99" s="2" t="s">
        <v>20</v>
      </c>
      <c r="S99" s="2" t="s">
        <v>21</v>
      </c>
      <c r="T99" s="2" t="s">
        <v>22</v>
      </c>
      <c r="U99" s="2" t="s">
        <v>23</v>
      </c>
      <c r="V99" s="2" t="s">
        <v>20</v>
      </c>
      <c r="W99" s="2" t="s">
        <v>7</v>
      </c>
      <c r="X99" s="2" t="s">
        <v>27</v>
      </c>
      <c r="Y99" s="2" t="s">
        <v>8</v>
      </c>
    </row>
    <row r="100" spans="1:25" x14ac:dyDescent="0.25">
      <c r="C100" s="1" t="s">
        <v>360</v>
      </c>
    </row>
    <row r="101" spans="1:25" x14ac:dyDescent="0.25">
      <c r="A101" s="3"/>
      <c r="B101" s="2" t="s">
        <v>19</v>
      </c>
      <c r="C101" s="2" t="s">
        <v>20</v>
      </c>
      <c r="D101" s="2" t="s">
        <v>21</v>
      </c>
      <c r="E101" s="2" t="s">
        <v>22</v>
      </c>
      <c r="F101" s="2" t="s">
        <v>23</v>
      </c>
      <c r="G101" s="2" t="s">
        <v>20</v>
      </c>
      <c r="H101" s="2" t="s">
        <v>7</v>
      </c>
      <c r="I101" s="2" t="s">
        <v>27</v>
      </c>
      <c r="J101" s="2" t="s">
        <v>8</v>
      </c>
    </row>
    <row r="102" spans="1:25" x14ac:dyDescent="0.25">
      <c r="A102" s="23">
        <v>11</v>
      </c>
      <c r="B102" s="2">
        <v>6</v>
      </c>
      <c r="D102" s="2">
        <v>2</v>
      </c>
      <c r="E102" s="2">
        <v>15</v>
      </c>
      <c r="F102" s="2">
        <v>1</v>
      </c>
      <c r="G102" s="2" t="s">
        <v>34</v>
      </c>
      <c r="H102" s="2" t="s">
        <v>34</v>
      </c>
      <c r="I102" s="2">
        <v>1</v>
      </c>
      <c r="J102" s="2" t="s">
        <v>34</v>
      </c>
      <c r="O102" s="3"/>
      <c r="P102" s="3"/>
      <c r="Q102" s="2" t="s">
        <v>19</v>
      </c>
      <c r="R102" s="2" t="s">
        <v>20</v>
      </c>
      <c r="S102" s="2" t="s">
        <v>21</v>
      </c>
      <c r="T102" s="2" t="s">
        <v>22</v>
      </c>
      <c r="U102" s="2" t="s">
        <v>23</v>
      </c>
      <c r="V102" s="2" t="s">
        <v>20</v>
      </c>
      <c r="W102" s="2" t="s">
        <v>7</v>
      </c>
      <c r="X102" s="2" t="s">
        <v>27</v>
      </c>
      <c r="Y102" s="2" t="s">
        <v>8</v>
      </c>
    </row>
  </sheetData>
  <sortState xmlns:xlrd2="http://schemas.microsoft.com/office/spreadsheetml/2017/richdata2" ref="O7:Y103">
    <sortCondition ref="O7:O103"/>
  </sortState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1EF90-5B6A-4D19-92FA-F9A1C3A56A6C}">
  <dimension ref="A1:O48"/>
  <sheetViews>
    <sheetView topLeftCell="A23" workbookViewId="0">
      <selection activeCell="A2" sqref="A2:O50"/>
    </sheetView>
  </sheetViews>
  <sheetFormatPr defaultRowHeight="15" x14ac:dyDescent="0.25"/>
  <cols>
    <col min="1" max="1" width="15" style="1" customWidth="1"/>
    <col min="2" max="2" width="5.42578125" style="2" customWidth="1"/>
    <col min="3" max="3" width="4.28515625" style="2" customWidth="1"/>
    <col min="4" max="4" width="4.5703125" style="2" customWidth="1"/>
    <col min="5" max="5" width="5.85546875" style="2" customWidth="1"/>
    <col min="6" max="6" width="6.5703125" style="2" customWidth="1"/>
    <col min="7" max="7" width="2.28515625" style="3" customWidth="1"/>
    <col min="8" max="8" width="6.7109375" style="2" customWidth="1"/>
    <col min="9" max="9" width="8.42578125" style="2" customWidth="1"/>
    <col min="10" max="11" width="4.7109375" style="2" customWidth="1"/>
    <col min="12" max="15" width="4.28515625" style="2" customWidth="1"/>
  </cols>
  <sheetData>
    <row r="1" spans="1:14" x14ac:dyDescent="0.25">
      <c r="B1" s="7" t="s">
        <v>54</v>
      </c>
    </row>
    <row r="2" spans="1:14" x14ac:dyDescent="0.25">
      <c r="B2" s="2" t="s">
        <v>1</v>
      </c>
      <c r="D2" s="2" t="s">
        <v>2</v>
      </c>
      <c r="E2" s="2" t="s">
        <v>3</v>
      </c>
      <c r="F2" s="2" t="s">
        <v>4</v>
      </c>
      <c r="H2" s="2" t="s">
        <v>5</v>
      </c>
      <c r="I2" s="2" t="s">
        <v>6</v>
      </c>
      <c r="J2" s="2">
        <v>100</v>
      </c>
      <c r="K2" s="2">
        <v>50</v>
      </c>
      <c r="L2" s="2" t="s">
        <v>7</v>
      </c>
      <c r="M2" s="2" t="s">
        <v>8</v>
      </c>
      <c r="N2" s="3" t="s">
        <v>9</v>
      </c>
    </row>
    <row r="3" spans="1:14" x14ac:dyDescent="0.25">
      <c r="N3" s="3"/>
    </row>
    <row r="4" spans="1:14" x14ac:dyDescent="0.25">
      <c r="A4" s="1" t="s">
        <v>55</v>
      </c>
      <c r="B4" s="2">
        <v>10</v>
      </c>
      <c r="D4" s="2">
        <v>11</v>
      </c>
      <c r="E4" s="2">
        <v>2</v>
      </c>
      <c r="F4" s="2">
        <v>63</v>
      </c>
      <c r="H4" s="2">
        <v>323</v>
      </c>
      <c r="I4" s="4">
        <f t="shared" ref="I4:I9" si="0">H4/(D4-E4)</f>
        <v>35.888888888888886</v>
      </c>
      <c r="J4" s="2" t="s">
        <v>34</v>
      </c>
      <c r="K4" s="2">
        <v>3</v>
      </c>
      <c r="L4" s="2">
        <v>5</v>
      </c>
      <c r="M4" s="2" t="s">
        <v>34</v>
      </c>
      <c r="N4" s="2">
        <v>1</v>
      </c>
    </row>
    <row r="5" spans="1:14" x14ac:dyDescent="0.25">
      <c r="A5" s="1" t="s">
        <v>59</v>
      </c>
      <c r="B5" s="2">
        <v>9</v>
      </c>
      <c r="D5" s="2">
        <v>9</v>
      </c>
      <c r="E5" s="2">
        <v>2</v>
      </c>
      <c r="F5" s="2">
        <v>60</v>
      </c>
      <c r="G5" s="3" t="s">
        <v>33</v>
      </c>
      <c r="H5" s="2">
        <v>172</v>
      </c>
      <c r="I5" s="4">
        <f t="shared" si="0"/>
        <v>24.571428571428573</v>
      </c>
      <c r="J5" s="2" t="s">
        <v>34</v>
      </c>
      <c r="K5" s="2">
        <v>2</v>
      </c>
      <c r="L5" s="2">
        <v>3</v>
      </c>
      <c r="M5" s="2" t="s">
        <v>34</v>
      </c>
      <c r="N5" s="2">
        <v>2</v>
      </c>
    </row>
    <row r="6" spans="1:14" x14ac:dyDescent="0.25">
      <c r="A6" s="1" t="s">
        <v>58</v>
      </c>
      <c r="B6" s="2">
        <v>9</v>
      </c>
      <c r="D6" s="2">
        <v>9</v>
      </c>
      <c r="E6" s="2">
        <v>2</v>
      </c>
      <c r="F6" s="2">
        <v>73</v>
      </c>
      <c r="G6" s="3" t="s">
        <v>33</v>
      </c>
      <c r="H6" s="2">
        <v>148</v>
      </c>
      <c r="I6" s="4">
        <f t="shared" si="0"/>
        <v>21.142857142857142</v>
      </c>
      <c r="J6" s="2" t="s">
        <v>34</v>
      </c>
      <c r="K6" s="2">
        <v>1</v>
      </c>
      <c r="L6" s="2">
        <v>8</v>
      </c>
      <c r="M6" s="2" t="s">
        <v>34</v>
      </c>
      <c r="N6" s="2" t="s">
        <v>34</v>
      </c>
    </row>
    <row r="7" spans="1:14" x14ac:dyDescent="0.25">
      <c r="A7" s="1" t="s">
        <v>73</v>
      </c>
      <c r="B7" s="2">
        <v>4</v>
      </c>
      <c r="D7" s="2">
        <v>2</v>
      </c>
      <c r="E7" s="2" t="s">
        <v>34</v>
      </c>
      <c r="F7" s="2">
        <v>15</v>
      </c>
      <c r="H7" s="2">
        <v>29</v>
      </c>
      <c r="I7" s="4">
        <v>14.5</v>
      </c>
      <c r="J7" s="2" t="s">
        <v>34</v>
      </c>
      <c r="K7" s="2" t="s">
        <v>34</v>
      </c>
      <c r="L7" s="2">
        <v>2</v>
      </c>
      <c r="M7" s="2" t="s">
        <v>34</v>
      </c>
      <c r="N7" s="2" t="s">
        <v>34</v>
      </c>
    </row>
    <row r="8" spans="1:14" x14ac:dyDescent="0.25">
      <c r="A8" s="1" t="s">
        <v>294</v>
      </c>
      <c r="B8" s="2">
        <v>2</v>
      </c>
      <c r="D8" s="2">
        <v>2</v>
      </c>
      <c r="E8" s="2">
        <v>1</v>
      </c>
      <c r="F8" s="2">
        <v>12</v>
      </c>
      <c r="H8" s="2">
        <v>13</v>
      </c>
      <c r="I8" s="4">
        <f t="shared" si="0"/>
        <v>13</v>
      </c>
      <c r="J8" s="2" t="s">
        <v>34</v>
      </c>
      <c r="K8" s="2" t="s">
        <v>34</v>
      </c>
      <c r="L8" s="2" t="s">
        <v>34</v>
      </c>
      <c r="M8" s="2" t="s">
        <v>34</v>
      </c>
      <c r="N8" s="2" t="s">
        <v>34</v>
      </c>
    </row>
    <row r="9" spans="1:14" x14ac:dyDescent="0.25">
      <c r="A9" s="1" t="s">
        <v>61</v>
      </c>
      <c r="B9" s="2">
        <v>9</v>
      </c>
      <c r="D9" s="2">
        <v>7</v>
      </c>
      <c r="E9" s="2">
        <v>1</v>
      </c>
      <c r="F9" s="2">
        <v>39</v>
      </c>
      <c r="H9" s="2">
        <v>77</v>
      </c>
      <c r="I9" s="4">
        <f t="shared" si="0"/>
        <v>12.833333333333334</v>
      </c>
      <c r="J9" s="2" t="s">
        <v>34</v>
      </c>
      <c r="K9" s="2" t="s">
        <v>34</v>
      </c>
      <c r="L9" s="2">
        <v>1</v>
      </c>
      <c r="M9" s="2" t="s">
        <v>34</v>
      </c>
      <c r="N9" s="2" t="s">
        <v>34</v>
      </c>
    </row>
    <row r="10" spans="1:14" x14ac:dyDescent="0.25">
      <c r="A10" s="1" t="s">
        <v>166</v>
      </c>
      <c r="B10" s="2">
        <v>1</v>
      </c>
      <c r="D10" s="2">
        <v>1</v>
      </c>
      <c r="E10" s="2" t="s">
        <v>34</v>
      </c>
      <c r="F10" s="2">
        <v>12</v>
      </c>
      <c r="H10" s="2">
        <v>12</v>
      </c>
      <c r="I10" s="4">
        <v>12</v>
      </c>
      <c r="J10" s="2" t="s">
        <v>34</v>
      </c>
      <c r="K10" s="2" t="s">
        <v>34</v>
      </c>
      <c r="L10" s="2" t="s">
        <v>34</v>
      </c>
      <c r="M10" s="2" t="s">
        <v>34</v>
      </c>
      <c r="N10" s="2" t="s">
        <v>34</v>
      </c>
    </row>
    <row r="11" spans="1:14" x14ac:dyDescent="0.25">
      <c r="A11" s="1" t="s">
        <v>65</v>
      </c>
      <c r="B11" s="2">
        <v>8</v>
      </c>
      <c r="D11" s="2">
        <v>7</v>
      </c>
      <c r="E11" s="2" t="s">
        <v>34</v>
      </c>
      <c r="F11" s="2">
        <v>21</v>
      </c>
      <c r="G11" s="2"/>
      <c r="H11" s="2">
        <v>71</v>
      </c>
      <c r="I11" s="4">
        <v>10.14</v>
      </c>
      <c r="J11" s="2" t="s">
        <v>34</v>
      </c>
      <c r="K11" s="2" t="s">
        <v>34</v>
      </c>
      <c r="L11" s="2">
        <v>4</v>
      </c>
      <c r="M11" s="2" t="s">
        <v>34</v>
      </c>
      <c r="N11" s="2" t="s">
        <v>34</v>
      </c>
    </row>
    <row r="12" spans="1:14" x14ac:dyDescent="0.25">
      <c r="A12" s="1" t="s">
        <v>237</v>
      </c>
      <c r="B12" s="2">
        <v>3</v>
      </c>
      <c r="D12" s="2">
        <v>3</v>
      </c>
      <c r="E12" s="2" t="s">
        <v>34</v>
      </c>
      <c r="F12" s="2">
        <v>12</v>
      </c>
      <c r="H12" s="2">
        <v>28</v>
      </c>
      <c r="I12" s="4">
        <v>9.33</v>
      </c>
      <c r="J12" s="2" t="s">
        <v>34</v>
      </c>
      <c r="K12" s="2" t="s">
        <v>34</v>
      </c>
      <c r="L12" s="2">
        <v>3</v>
      </c>
      <c r="M12" s="2">
        <v>1</v>
      </c>
      <c r="N12" s="2" t="s">
        <v>34</v>
      </c>
    </row>
    <row r="13" spans="1:14" x14ac:dyDescent="0.25">
      <c r="A13" s="1" t="s">
        <v>293</v>
      </c>
      <c r="B13" s="2">
        <v>4</v>
      </c>
      <c r="D13" s="2">
        <v>5</v>
      </c>
      <c r="E13" s="2" t="s">
        <v>34</v>
      </c>
      <c r="F13" s="2">
        <v>23</v>
      </c>
      <c r="H13" s="2">
        <v>43</v>
      </c>
      <c r="I13" s="4">
        <v>8.6</v>
      </c>
      <c r="J13" s="2" t="s">
        <v>34</v>
      </c>
      <c r="K13" s="2" t="s">
        <v>34</v>
      </c>
      <c r="L13" s="2">
        <v>2</v>
      </c>
      <c r="M13" s="2" t="s">
        <v>34</v>
      </c>
      <c r="N13" s="2" t="s">
        <v>34</v>
      </c>
    </row>
    <row r="14" spans="1:14" x14ac:dyDescent="0.25">
      <c r="A14" s="1" t="s">
        <v>56</v>
      </c>
      <c r="B14" s="2">
        <v>10</v>
      </c>
      <c r="D14" s="2">
        <v>9</v>
      </c>
      <c r="E14" s="2" t="s">
        <v>34</v>
      </c>
      <c r="F14" s="2">
        <v>36</v>
      </c>
      <c r="H14" s="2">
        <v>73</v>
      </c>
      <c r="I14" s="4">
        <v>8.11</v>
      </c>
      <c r="J14" s="2" t="s">
        <v>34</v>
      </c>
      <c r="K14" s="2" t="s">
        <v>34</v>
      </c>
      <c r="L14" s="2">
        <v>3</v>
      </c>
      <c r="M14" s="2" t="s">
        <v>34</v>
      </c>
      <c r="N14" s="2">
        <v>1</v>
      </c>
    </row>
    <row r="15" spans="1:14" x14ac:dyDescent="0.25">
      <c r="A15" s="1" t="s">
        <v>79</v>
      </c>
      <c r="B15" s="2">
        <v>2</v>
      </c>
      <c r="D15" s="2">
        <v>2</v>
      </c>
      <c r="E15" s="2">
        <v>1</v>
      </c>
      <c r="F15" s="2">
        <v>4</v>
      </c>
      <c r="G15" s="3" t="s">
        <v>33</v>
      </c>
      <c r="H15" s="2">
        <v>7</v>
      </c>
      <c r="I15" s="4">
        <f>H15/(D15-E15)</f>
        <v>7</v>
      </c>
      <c r="J15" s="2" t="s">
        <v>34</v>
      </c>
      <c r="K15" s="2" t="s">
        <v>34</v>
      </c>
      <c r="L15" s="2" t="s">
        <v>34</v>
      </c>
      <c r="M15" s="2" t="s">
        <v>34</v>
      </c>
      <c r="N15" s="2" t="s">
        <v>34</v>
      </c>
    </row>
    <row r="16" spans="1:14" x14ac:dyDescent="0.25">
      <c r="A16" s="1" t="s">
        <v>63</v>
      </c>
      <c r="B16" s="2">
        <v>9</v>
      </c>
      <c r="D16" s="2">
        <v>8</v>
      </c>
      <c r="E16" s="2">
        <v>1</v>
      </c>
      <c r="F16" s="2">
        <v>26</v>
      </c>
      <c r="G16" s="2"/>
      <c r="H16" s="2">
        <v>46</v>
      </c>
      <c r="I16" s="4">
        <f>H16/(D16-E16)</f>
        <v>6.5714285714285712</v>
      </c>
      <c r="J16" s="2" t="s">
        <v>34</v>
      </c>
      <c r="K16" s="2" t="s">
        <v>34</v>
      </c>
      <c r="L16" s="2">
        <v>2</v>
      </c>
      <c r="M16" s="2" t="s">
        <v>34</v>
      </c>
      <c r="N16" s="2">
        <v>2</v>
      </c>
    </row>
    <row r="17" spans="1:15" x14ac:dyDescent="0.25">
      <c r="A17" s="1" t="s">
        <v>71</v>
      </c>
      <c r="B17" s="2">
        <v>1</v>
      </c>
      <c r="D17" s="2">
        <v>1</v>
      </c>
      <c r="E17" s="2" t="s">
        <v>34</v>
      </c>
      <c r="F17" s="2">
        <v>6</v>
      </c>
      <c r="H17" s="2">
        <v>6</v>
      </c>
      <c r="I17" s="4">
        <v>6</v>
      </c>
      <c r="J17" s="2" t="s">
        <v>34</v>
      </c>
      <c r="K17" s="2" t="s">
        <v>34</v>
      </c>
      <c r="L17" s="2" t="s">
        <v>34</v>
      </c>
      <c r="M17" s="2" t="s">
        <v>34</v>
      </c>
      <c r="N17" s="2" t="s">
        <v>34</v>
      </c>
    </row>
    <row r="18" spans="1:15" x14ac:dyDescent="0.25">
      <c r="A18" s="1" t="s">
        <v>60</v>
      </c>
      <c r="B18" s="2">
        <v>7</v>
      </c>
      <c r="D18" s="2">
        <v>4</v>
      </c>
      <c r="E18" s="2">
        <v>1</v>
      </c>
      <c r="F18" s="2">
        <v>5</v>
      </c>
      <c r="G18" s="3" t="s">
        <v>33</v>
      </c>
      <c r="H18" s="2">
        <v>16</v>
      </c>
      <c r="I18" s="4">
        <f>H18/(D18-E18)</f>
        <v>5.333333333333333</v>
      </c>
      <c r="J18" s="2" t="s">
        <v>34</v>
      </c>
      <c r="K18" s="2" t="s">
        <v>34</v>
      </c>
      <c r="L18" s="2" t="s">
        <v>34</v>
      </c>
      <c r="M18" s="2" t="s">
        <v>34</v>
      </c>
      <c r="N18" s="2" t="s">
        <v>34</v>
      </c>
    </row>
    <row r="19" spans="1:15" x14ac:dyDescent="0.25">
      <c r="A19" s="1" t="s">
        <v>72</v>
      </c>
      <c r="B19" s="2">
        <v>1</v>
      </c>
      <c r="D19" s="2">
        <v>1</v>
      </c>
      <c r="E19" s="2" t="s">
        <v>34</v>
      </c>
      <c r="F19" s="2">
        <v>4</v>
      </c>
      <c r="H19" s="2">
        <v>4</v>
      </c>
      <c r="I19" s="4">
        <v>4</v>
      </c>
      <c r="J19" s="2" t="s">
        <v>34</v>
      </c>
      <c r="K19" s="2" t="s">
        <v>34</v>
      </c>
      <c r="L19" s="2" t="s">
        <v>34</v>
      </c>
      <c r="M19" s="2" t="s">
        <v>34</v>
      </c>
      <c r="N19" s="2" t="s">
        <v>34</v>
      </c>
    </row>
    <row r="20" spans="1:15" x14ac:dyDescent="0.25">
      <c r="A20" s="1" t="s">
        <v>57</v>
      </c>
      <c r="B20" s="2">
        <v>3</v>
      </c>
      <c r="D20" s="2">
        <v>3</v>
      </c>
      <c r="E20" s="2">
        <v>1</v>
      </c>
      <c r="F20" s="2">
        <v>4</v>
      </c>
      <c r="H20" s="2">
        <v>7</v>
      </c>
      <c r="I20" s="4">
        <f>H20/(D20-E20)</f>
        <v>3.5</v>
      </c>
      <c r="J20" s="2" t="s">
        <v>34</v>
      </c>
      <c r="K20" s="2" t="s">
        <v>34</v>
      </c>
      <c r="L20" s="2">
        <v>2</v>
      </c>
      <c r="M20" s="2" t="s">
        <v>34</v>
      </c>
      <c r="N20" s="2" t="s">
        <v>34</v>
      </c>
    </row>
    <row r="21" spans="1:15" x14ac:dyDescent="0.25">
      <c r="A21" s="1" t="s">
        <v>62</v>
      </c>
      <c r="B21" s="2">
        <v>10</v>
      </c>
      <c r="D21" s="2">
        <v>8</v>
      </c>
      <c r="E21" s="2">
        <v>1</v>
      </c>
      <c r="F21" s="2">
        <v>8</v>
      </c>
      <c r="H21" s="2">
        <v>19</v>
      </c>
      <c r="I21" s="4">
        <f>H21/(D21-E21)</f>
        <v>2.7142857142857144</v>
      </c>
      <c r="J21" s="2" t="s">
        <v>34</v>
      </c>
      <c r="K21" s="2" t="s">
        <v>34</v>
      </c>
      <c r="L21" s="2">
        <v>4</v>
      </c>
      <c r="M21" s="2" t="s">
        <v>34</v>
      </c>
      <c r="N21" s="2">
        <v>3</v>
      </c>
    </row>
    <row r="22" spans="1:15" x14ac:dyDescent="0.25">
      <c r="A22" s="1" t="s">
        <v>64</v>
      </c>
      <c r="B22" s="2">
        <v>8</v>
      </c>
      <c r="D22" s="2">
        <v>6</v>
      </c>
      <c r="E22" s="2">
        <v>1</v>
      </c>
      <c r="F22" s="2">
        <v>7</v>
      </c>
      <c r="G22" s="2"/>
      <c r="H22" s="2">
        <v>9</v>
      </c>
      <c r="I22" s="4">
        <f>H22/(D22-E22)</f>
        <v>1.8</v>
      </c>
      <c r="J22" s="2" t="s">
        <v>34</v>
      </c>
      <c r="K22" s="2" t="s">
        <v>34</v>
      </c>
      <c r="L22" s="2">
        <v>3</v>
      </c>
      <c r="M22" s="2" t="s">
        <v>34</v>
      </c>
      <c r="N22" s="2">
        <v>2</v>
      </c>
    </row>
    <row r="23" spans="1:15" x14ac:dyDescent="0.25">
      <c r="A23" s="1" t="s">
        <v>272</v>
      </c>
      <c r="B23" s="2">
        <v>2</v>
      </c>
      <c r="D23" s="2">
        <v>3</v>
      </c>
      <c r="E23" s="2">
        <v>1</v>
      </c>
      <c r="F23" s="2">
        <v>1</v>
      </c>
      <c r="H23" s="2">
        <v>1</v>
      </c>
      <c r="I23" s="4">
        <f>H23/(D23-E23)</f>
        <v>0.5</v>
      </c>
      <c r="J23" s="2" t="s">
        <v>34</v>
      </c>
      <c r="K23" s="2" t="s">
        <v>34</v>
      </c>
      <c r="L23" s="2">
        <v>1</v>
      </c>
      <c r="M23" s="2" t="s">
        <v>34</v>
      </c>
      <c r="N23" s="2">
        <v>1</v>
      </c>
    </row>
    <row r="24" spans="1:15" x14ac:dyDescent="0.25">
      <c r="A24" s="1" t="s">
        <v>145</v>
      </c>
      <c r="B24" s="2">
        <v>2</v>
      </c>
      <c r="D24" s="2">
        <v>1</v>
      </c>
      <c r="E24" s="2">
        <v>1</v>
      </c>
      <c r="F24" s="2">
        <v>43</v>
      </c>
      <c r="G24" s="3" t="s">
        <v>33</v>
      </c>
      <c r="H24" s="2">
        <v>43</v>
      </c>
      <c r="I24" s="4" t="s">
        <v>34</v>
      </c>
      <c r="J24" s="2" t="s">
        <v>34</v>
      </c>
      <c r="K24" s="2" t="s">
        <v>34</v>
      </c>
      <c r="L24" s="2">
        <v>2</v>
      </c>
      <c r="M24" s="2" t="s">
        <v>34</v>
      </c>
      <c r="N24" s="2" t="s">
        <v>34</v>
      </c>
    </row>
    <row r="26" spans="1:15" x14ac:dyDescent="0.25">
      <c r="B26" s="5">
        <f>SUM(B4:B25)</f>
        <v>114</v>
      </c>
      <c r="C26" s="5"/>
      <c r="D26" s="5">
        <f>SUM(D4:D25)</f>
        <v>102</v>
      </c>
      <c r="E26" s="5">
        <f>SUM(E4:E25)</f>
        <v>16</v>
      </c>
      <c r="F26" s="5"/>
      <c r="G26" s="5"/>
      <c r="H26" s="5"/>
      <c r="I26" s="5"/>
      <c r="J26" s="5"/>
      <c r="K26" s="5">
        <f>SUM(K4:K24)</f>
        <v>6</v>
      </c>
      <c r="L26" s="5">
        <f>SUM(L4:L24)</f>
        <v>45</v>
      </c>
      <c r="M26" s="5">
        <f>SUM(M4:M24)</f>
        <v>1</v>
      </c>
      <c r="N26" s="5">
        <f>SUM(N4:N24)</f>
        <v>12</v>
      </c>
    </row>
    <row r="27" spans="1:15" x14ac:dyDescent="0.25">
      <c r="D27" s="6">
        <f>D26-E26</f>
        <v>86</v>
      </c>
      <c r="H27" s="6">
        <f>SUM(H4:H26)</f>
        <v>1147</v>
      </c>
    </row>
    <row r="28" spans="1:15" x14ac:dyDescent="0.25">
      <c r="D28" s="6"/>
      <c r="H28" s="6"/>
    </row>
    <row r="29" spans="1:15" x14ac:dyDescent="0.25">
      <c r="A29" s="14" t="s">
        <v>386</v>
      </c>
      <c r="D29" s="6"/>
      <c r="H29" s="6"/>
    </row>
    <row r="30" spans="1:15" x14ac:dyDescent="0.25">
      <c r="A30" s="14" t="s">
        <v>387</v>
      </c>
      <c r="D30" s="6"/>
      <c r="H30" s="6"/>
    </row>
    <row r="31" spans="1:15" x14ac:dyDescent="0.25">
      <c r="D31" s="6"/>
      <c r="H31" s="6"/>
    </row>
    <row r="32" spans="1:15" x14ac:dyDescent="0.25">
      <c r="B32" s="2" t="s">
        <v>19</v>
      </c>
      <c r="C32" s="2" t="s">
        <v>20</v>
      </c>
      <c r="D32" s="2" t="s">
        <v>21</v>
      </c>
      <c r="E32" s="2" t="s">
        <v>22</v>
      </c>
      <c r="F32" s="2" t="s">
        <v>23</v>
      </c>
      <c r="H32" s="2" t="s">
        <v>6</v>
      </c>
      <c r="I32" s="2" t="s">
        <v>24</v>
      </c>
      <c r="J32" s="2" t="s">
        <v>25</v>
      </c>
      <c r="K32" s="2" t="s">
        <v>26</v>
      </c>
      <c r="L32" s="2" t="s">
        <v>20</v>
      </c>
      <c r="M32" s="2" t="s">
        <v>7</v>
      </c>
      <c r="N32" s="2" t="s">
        <v>27</v>
      </c>
      <c r="O32" s="2" t="s">
        <v>8</v>
      </c>
    </row>
    <row r="34" spans="1:15" x14ac:dyDescent="0.25">
      <c r="A34" s="1" t="s">
        <v>55</v>
      </c>
      <c r="B34" s="2">
        <v>30</v>
      </c>
      <c r="C34" s="2">
        <v>2</v>
      </c>
      <c r="D34" s="2">
        <v>4</v>
      </c>
      <c r="E34" s="2">
        <v>90</v>
      </c>
      <c r="F34" s="2">
        <v>10</v>
      </c>
      <c r="H34" s="4">
        <f t="shared" ref="H34:H43" si="1">E34/F34</f>
        <v>9</v>
      </c>
      <c r="I34" s="2" t="s">
        <v>239</v>
      </c>
      <c r="J34" s="2" t="s">
        <v>34</v>
      </c>
      <c r="K34" s="2" t="s">
        <v>34</v>
      </c>
      <c r="L34" s="2">
        <v>1</v>
      </c>
      <c r="M34" s="2">
        <v>8</v>
      </c>
      <c r="N34" s="2" t="s">
        <v>34</v>
      </c>
      <c r="O34" s="2">
        <v>1</v>
      </c>
    </row>
    <row r="35" spans="1:15" x14ac:dyDescent="0.25">
      <c r="A35" s="1" t="s">
        <v>59</v>
      </c>
      <c r="B35" s="2">
        <v>79</v>
      </c>
      <c r="C35" s="2">
        <v>1</v>
      </c>
      <c r="D35" s="2">
        <v>25</v>
      </c>
      <c r="E35" s="2">
        <v>157</v>
      </c>
      <c r="F35" s="2">
        <v>12</v>
      </c>
      <c r="H35" s="4">
        <f t="shared" si="1"/>
        <v>13.083333333333334</v>
      </c>
      <c r="I35" s="2" t="s">
        <v>215</v>
      </c>
      <c r="J35" s="2" t="s">
        <v>34</v>
      </c>
      <c r="K35" s="2" t="s">
        <v>34</v>
      </c>
      <c r="L35" s="2">
        <v>3</v>
      </c>
      <c r="M35" s="2">
        <v>8</v>
      </c>
      <c r="N35" s="2">
        <v>1</v>
      </c>
      <c r="O35" s="2" t="s">
        <v>34</v>
      </c>
    </row>
    <row r="36" spans="1:15" x14ac:dyDescent="0.25">
      <c r="A36" s="1" t="s">
        <v>61</v>
      </c>
      <c r="B36" s="2">
        <v>76</v>
      </c>
      <c r="C36" s="2">
        <v>2</v>
      </c>
      <c r="D36" s="2">
        <v>10</v>
      </c>
      <c r="E36" s="2">
        <v>220</v>
      </c>
      <c r="F36" s="2">
        <v>12</v>
      </c>
      <c r="H36" s="4">
        <f t="shared" si="1"/>
        <v>18.333333333333332</v>
      </c>
      <c r="I36" s="2" t="s">
        <v>66</v>
      </c>
      <c r="J36" s="2" t="s">
        <v>34</v>
      </c>
      <c r="K36" s="2" t="s">
        <v>34</v>
      </c>
      <c r="L36" s="2">
        <v>9</v>
      </c>
      <c r="M36" s="2">
        <v>3</v>
      </c>
      <c r="N36" s="2" t="s">
        <v>34</v>
      </c>
      <c r="O36" s="2" t="s">
        <v>34</v>
      </c>
    </row>
    <row r="37" spans="1:15" x14ac:dyDescent="0.25">
      <c r="A37" s="1" t="s">
        <v>64</v>
      </c>
      <c r="B37" s="2">
        <v>41</v>
      </c>
      <c r="D37" s="2">
        <v>6</v>
      </c>
      <c r="E37" s="2">
        <v>117</v>
      </c>
      <c r="F37" s="2">
        <v>6</v>
      </c>
      <c r="H37" s="4">
        <f t="shared" si="1"/>
        <v>19.5</v>
      </c>
      <c r="I37" s="2" t="s">
        <v>216</v>
      </c>
      <c r="J37" s="2" t="s">
        <v>34</v>
      </c>
      <c r="K37" s="2" t="s">
        <v>34</v>
      </c>
      <c r="L37" s="2">
        <v>3</v>
      </c>
      <c r="M37" s="2">
        <v>3</v>
      </c>
      <c r="N37" s="2" t="s">
        <v>34</v>
      </c>
      <c r="O37" s="2" t="s">
        <v>34</v>
      </c>
    </row>
    <row r="38" spans="1:15" x14ac:dyDescent="0.25">
      <c r="A38" s="1" t="s">
        <v>62</v>
      </c>
      <c r="B38" s="2">
        <v>76</v>
      </c>
      <c r="D38" s="2">
        <v>17</v>
      </c>
      <c r="E38" s="2">
        <v>234</v>
      </c>
      <c r="F38" s="2">
        <v>12</v>
      </c>
      <c r="H38" s="4">
        <f t="shared" si="1"/>
        <v>19.5</v>
      </c>
      <c r="I38" s="2" t="s">
        <v>215</v>
      </c>
      <c r="J38" s="2" t="s">
        <v>34</v>
      </c>
      <c r="K38" s="2" t="s">
        <v>34</v>
      </c>
      <c r="L38" s="2">
        <v>2</v>
      </c>
      <c r="M38" s="2">
        <v>9</v>
      </c>
      <c r="N38" s="2">
        <v>1</v>
      </c>
      <c r="O38" s="2" t="s">
        <v>34</v>
      </c>
    </row>
    <row r="39" spans="1:15" x14ac:dyDescent="0.25">
      <c r="A39" s="1" t="s">
        <v>65</v>
      </c>
      <c r="B39" s="2">
        <v>46</v>
      </c>
      <c r="D39" s="2">
        <v>3</v>
      </c>
      <c r="E39" s="2">
        <v>164</v>
      </c>
      <c r="F39" s="2">
        <v>7</v>
      </c>
      <c r="H39" s="4">
        <f t="shared" si="1"/>
        <v>23.428571428571427</v>
      </c>
      <c r="I39" s="2" t="s">
        <v>168</v>
      </c>
      <c r="J39" s="2" t="s">
        <v>34</v>
      </c>
      <c r="K39" s="2" t="s">
        <v>34</v>
      </c>
      <c r="L39" s="2">
        <v>1</v>
      </c>
      <c r="M39" s="2">
        <v>6</v>
      </c>
      <c r="N39" s="2" t="s">
        <v>34</v>
      </c>
      <c r="O39" s="2" t="s">
        <v>34</v>
      </c>
    </row>
    <row r="40" spans="1:15" x14ac:dyDescent="0.25">
      <c r="A40" s="1" t="s">
        <v>60</v>
      </c>
      <c r="B40" s="2">
        <v>46</v>
      </c>
      <c r="D40" s="2">
        <v>12</v>
      </c>
      <c r="E40" s="2">
        <v>126</v>
      </c>
      <c r="F40" s="2">
        <v>5</v>
      </c>
      <c r="H40" s="4">
        <f t="shared" si="1"/>
        <v>25.2</v>
      </c>
      <c r="I40" s="2" t="s">
        <v>36</v>
      </c>
      <c r="J40" s="2" t="s">
        <v>34</v>
      </c>
      <c r="K40" s="2" t="s">
        <v>34</v>
      </c>
      <c r="L40" s="2">
        <v>2</v>
      </c>
      <c r="M40" s="2">
        <v>3</v>
      </c>
      <c r="N40" s="2" t="s">
        <v>34</v>
      </c>
      <c r="O40" s="2" t="s">
        <v>34</v>
      </c>
    </row>
    <row r="41" spans="1:15" x14ac:dyDescent="0.25">
      <c r="A41" s="1" t="s">
        <v>294</v>
      </c>
      <c r="B41" s="2">
        <v>11</v>
      </c>
      <c r="D41" s="2">
        <v>1</v>
      </c>
      <c r="E41" s="2">
        <v>28</v>
      </c>
      <c r="F41" s="2">
        <v>1</v>
      </c>
      <c r="H41" s="4">
        <f t="shared" si="1"/>
        <v>28</v>
      </c>
      <c r="I41" s="2" t="s">
        <v>362</v>
      </c>
      <c r="J41" s="2" t="s">
        <v>34</v>
      </c>
      <c r="K41" s="2" t="s">
        <v>34</v>
      </c>
      <c r="L41" s="2" t="s">
        <v>34</v>
      </c>
      <c r="M41" s="2">
        <v>1</v>
      </c>
      <c r="N41" s="2" t="s">
        <v>34</v>
      </c>
      <c r="O41" s="2" t="s">
        <v>34</v>
      </c>
    </row>
    <row r="42" spans="1:15" x14ac:dyDescent="0.25">
      <c r="A42" s="1" t="s">
        <v>63</v>
      </c>
      <c r="B42" s="2">
        <v>63</v>
      </c>
      <c r="D42" s="2">
        <v>19</v>
      </c>
      <c r="E42" s="2">
        <v>125</v>
      </c>
      <c r="F42" s="2">
        <v>4</v>
      </c>
      <c r="H42" s="4">
        <f t="shared" si="1"/>
        <v>31.25</v>
      </c>
      <c r="I42" s="2" t="s">
        <v>170</v>
      </c>
      <c r="J42" s="2" t="s">
        <v>34</v>
      </c>
      <c r="K42" s="2" t="s">
        <v>34</v>
      </c>
      <c r="L42" s="2">
        <v>1</v>
      </c>
      <c r="M42" s="2">
        <v>3</v>
      </c>
      <c r="N42" s="2" t="s">
        <v>34</v>
      </c>
      <c r="O42" s="2" t="s">
        <v>34</v>
      </c>
    </row>
    <row r="43" spans="1:15" x14ac:dyDescent="0.25">
      <c r="A43" s="1" t="s">
        <v>79</v>
      </c>
      <c r="B43" s="2">
        <v>12</v>
      </c>
      <c r="D43" s="2">
        <v>1</v>
      </c>
      <c r="E43" s="2">
        <v>54</v>
      </c>
      <c r="F43" s="2">
        <v>1</v>
      </c>
      <c r="H43" s="4">
        <f t="shared" si="1"/>
        <v>54</v>
      </c>
      <c r="I43" s="2" t="s">
        <v>223</v>
      </c>
      <c r="J43" s="2" t="s">
        <v>34</v>
      </c>
      <c r="K43" s="2" t="s">
        <v>34</v>
      </c>
      <c r="L43" s="2" t="s">
        <v>34</v>
      </c>
      <c r="M43" s="2">
        <v>1</v>
      </c>
      <c r="N43" s="2" t="s">
        <v>34</v>
      </c>
      <c r="O43" s="2" t="s">
        <v>34</v>
      </c>
    </row>
    <row r="44" spans="1:15" x14ac:dyDescent="0.25">
      <c r="A44" s="1" t="s">
        <v>71</v>
      </c>
      <c r="B44" s="2">
        <v>5</v>
      </c>
      <c r="D44" s="2" t="s">
        <v>34</v>
      </c>
      <c r="E44" s="2">
        <v>21</v>
      </c>
      <c r="F44" s="2" t="s">
        <v>34</v>
      </c>
      <c r="H44" s="2" t="s">
        <v>34</v>
      </c>
      <c r="I44" s="2" t="s">
        <v>34</v>
      </c>
      <c r="J44" s="2" t="s">
        <v>34</v>
      </c>
      <c r="K44" s="2" t="s">
        <v>34</v>
      </c>
      <c r="L44" s="2" t="s">
        <v>34</v>
      </c>
      <c r="M44" s="2" t="s">
        <v>34</v>
      </c>
      <c r="N44" s="2" t="s">
        <v>34</v>
      </c>
      <c r="O44" s="2" t="s">
        <v>34</v>
      </c>
    </row>
    <row r="45" spans="1:15" x14ac:dyDescent="0.25">
      <c r="A45" s="1" t="s">
        <v>272</v>
      </c>
      <c r="B45" s="2">
        <v>9</v>
      </c>
      <c r="D45" s="2">
        <v>1</v>
      </c>
      <c r="E45" s="2">
        <v>32</v>
      </c>
      <c r="F45" s="2" t="s">
        <v>34</v>
      </c>
      <c r="H45" s="2" t="s">
        <v>34</v>
      </c>
      <c r="I45" s="2" t="s">
        <v>34</v>
      </c>
      <c r="J45" s="2" t="s">
        <v>34</v>
      </c>
      <c r="K45" s="2" t="s">
        <v>34</v>
      </c>
      <c r="L45" s="2" t="s">
        <v>34</v>
      </c>
      <c r="M45" s="2" t="s">
        <v>34</v>
      </c>
      <c r="N45" s="2" t="s">
        <v>34</v>
      </c>
      <c r="O45" s="2" t="s">
        <v>34</v>
      </c>
    </row>
    <row r="47" spans="1:15" x14ac:dyDescent="0.25">
      <c r="B47" s="2">
        <f>SUM(B34:B46)</f>
        <v>494</v>
      </c>
      <c r="C47" s="2">
        <f>SUM(C34:C46)</f>
        <v>5</v>
      </c>
      <c r="D47" s="2">
        <f>SUM(D34:D46)</f>
        <v>99</v>
      </c>
      <c r="E47" s="6">
        <f>SUM(E34:E46)</f>
        <v>1368</v>
      </c>
      <c r="F47" s="6">
        <f>SUM(F34:F46)</f>
        <v>70</v>
      </c>
      <c r="L47" s="2">
        <f>SUM(L34:L45)</f>
        <v>22</v>
      </c>
      <c r="M47" s="2">
        <f>SUM(M34:M45)</f>
        <v>45</v>
      </c>
      <c r="N47" s="2">
        <f>SUM(N34:N45)</f>
        <v>2</v>
      </c>
      <c r="O47" s="2">
        <f>SUM(O34:O45)</f>
        <v>1</v>
      </c>
    </row>
    <row r="48" spans="1:15" x14ac:dyDescent="0.25">
      <c r="L48" s="6">
        <f>SUM(L47:O47)</f>
        <v>70</v>
      </c>
    </row>
  </sheetData>
  <sortState xmlns:xlrd2="http://schemas.microsoft.com/office/spreadsheetml/2017/richdata2" ref="A4:N24">
    <sortCondition descending="1" ref="I4:I24"/>
  </sortState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&amp;CSDCC &amp;"-,Bold Italic"  U14 Red &amp;"-,Regular"  2021/2022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E8CFA-AFFD-4595-BF28-A7C5B6089EB0}">
  <dimension ref="A1:AB47"/>
  <sheetViews>
    <sheetView workbookViewId="0">
      <pane ySplit="3" topLeftCell="A4" activePane="bottomLeft" state="frozen"/>
      <selection pane="bottomLeft" activeCell="P24" sqref="P24"/>
    </sheetView>
  </sheetViews>
  <sheetFormatPr defaultRowHeight="15" x14ac:dyDescent="0.25"/>
  <cols>
    <col min="1" max="1" width="7" style="12" customWidth="1"/>
    <col min="2" max="7" width="7.5703125" customWidth="1"/>
    <col min="8" max="8" width="9.28515625" customWidth="1"/>
    <col min="9" max="15" width="7.5703125" customWidth="1"/>
    <col min="16" max="16" width="8.5703125" customWidth="1"/>
    <col min="17" max="17" width="7.5703125" customWidth="1"/>
    <col min="18" max="23" width="7.5703125" style="12" customWidth="1"/>
    <col min="24" max="24" width="7.140625" customWidth="1"/>
    <col min="25" max="25" width="7.140625" style="13" customWidth="1"/>
    <col min="26" max="26" width="7.140625" style="22" customWidth="1"/>
    <col min="27" max="27" width="7.140625" style="13" customWidth="1"/>
  </cols>
  <sheetData>
    <row r="1" spans="1:28" x14ac:dyDescent="0.25">
      <c r="B1" s="21" t="s">
        <v>54</v>
      </c>
      <c r="E1" s="23"/>
      <c r="G1" s="23"/>
      <c r="H1" s="23"/>
      <c r="I1" s="23"/>
      <c r="K1" s="23"/>
      <c r="M1" s="23"/>
      <c r="O1" s="23"/>
      <c r="P1" s="1"/>
      <c r="Q1" s="23"/>
      <c r="R1" s="24"/>
    </row>
    <row r="2" spans="1:28" x14ac:dyDescent="0.25">
      <c r="A2" s="12" t="s">
        <v>83</v>
      </c>
      <c r="B2" s="1" t="s">
        <v>55</v>
      </c>
      <c r="C2" s="1"/>
      <c r="D2" s="1" t="s">
        <v>57</v>
      </c>
      <c r="E2" s="1"/>
      <c r="F2" s="1" t="s">
        <v>59</v>
      </c>
      <c r="G2" s="1"/>
      <c r="H2" s="1" t="s">
        <v>61</v>
      </c>
      <c r="I2" s="1"/>
      <c r="J2" s="1" t="s">
        <v>63</v>
      </c>
      <c r="K2" s="1"/>
      <c r="L2" s="1" t="s">
        <v>65</v>
      </c>
      <c r="M2" s="1"/>
      <c r="N2" s="1" t="s">
        <v>237</v>
      </c>
      <c r="P2" s="1" t="s">
        <v>79</v>
      </c>
      <c r="R2" s="1" t="s">
        <v>166</v>
      </c>
      <c r="T2" s="1" t="s">
        <v>73</v>
      </c>
      <c r="V2" s="1" t="s">
        <v>294</v>
      </c>
      <c r="W2" s="23"/>
      <c r="X2" s="3"/>
      <c r="Y2" s="3" t="s">
        <v>172</v>
      </c>
      <c r="Z2" s="3" t="s">
        <v>173</v>
      </c>
      <c r="AA2" s="25" t="s">
        <v>174</v>
      </c>
    </row>
    <row r="3" spans="1:28" x14ac:dyDescent="0.25">
      <c r="B3" s="1"/>
      <c r="C3" s="1" t="s">
        <v>56</v>
      </c>
      <c r="D3" s="1"/>
      <c r="E3" s="1" t="s">
        <v>58</v>
      </c>
      <c r="F3" s="1"/>
      <c r="G3" s="1" t="s">
        <v>60</v>
      </c>
      <c r="H3" s="1"/>
      <c r="I3" s="1" t="s">
        <v>62</v>
      </c>
      <c r="J3" s="1"/>
      <c r="K3" s="1" t="s">
        <v>64</v>
      </c>
      <c r="L3" s="1"/>
      <c r="M3" s="1" t="s">
        <v>145</v>
      </c>
      <c r="N3" s="1"/>
      <c r="O3" s="1" t="s">
        <v>71</v>
      </c>
      <c r="Q3" s="1" t="s">
        <v>72</v>
      </c>
      <c r="S3" s="1" t="s">
        <v>272</v>
      </c>
      <c r="U3" s="1" t="s">
        <v>293</v>
      </c>
      <c r="V3" s="1"/>
      <c r="W3" s="3"/>
      <c r="X3" s="3"/>
      <c r="Y3" s="3"/>
      <c r="Z3" s="3"/>
      <c r="AA3" s="3"/>
    </row>
    <row r="4" spans="1:28" x14ac:dyDescent="0.25">
      <c r="A4" s="3">
        <v>1</v>
      </c>
      <c r="B4" s="23">
        <v>63</v>
      </c>
      <c r="C4" s="23">
        <v>36</v>
      </c>
      <c r="D4" s="26">
        <v>4</v>
      </c>
      <c r="E4" s="26">
        <v>0</v>
      </c>
      <c r="F4" s="27" t="s">
        <v>175</v>
      </c>
      <c r="G4" s="27" t="s">
        <v>175</v>
      </c>
      <c r="H4" s="27" t="s">
        <v>175</v>
      </c>
      <c r="I4" s="27" t="s">
        <v>175</v>
      </c>
      <c r="J4" s="27" t="s">
        <v>175</v>
      </c>
      <c r="K4" s="27" t="s">
        <v>175</v>
      </c>
      <c r="L4" s="27" t="s">
        <v>175</v>
      </c>
      <c r="M4" s="23"/>
      <c r="P4" s="23"/>
      <c r="Q4" s="23"/>
      <c r="R4" s="23"/>
      <c r="S4" s="23"/>
      <c r="T4" s="24"/>
      <c r="U4" s="24"/>
      <c r="V4" s="24"/>
      <c r="W4" s="24"/>
      <c r="X4" s="3">
        <f>SUM(B4:W4)</f>
        <v>103</v>
      </c>
      <c r="Y4" s="3">
        <v>19</v>
      </c>
      <c r="Z4" s="3">
        <f>X4+Y4</f>
        <v>122</v>
      </c>
      <c r="AA4" s="2">
        <v>2</v>
      </c>
    </row>
    <row r="5" spans="1:28" x14ac:dyDescent="0.25">
      <c r="A5" s="3">
        <v>2</v>
      </c>
      <c r="B5" s="23">
        <v>6</v>
      </c>
      <c r="C5" s="23">
        <v>8</v>
      </c>
      <c r="D5" s="23">
        <v>2</v>
      </c>
      <c r="E5" s="23">
        <v>11</v>
      </c>
      <c r="F5" s="23">
        <v>10</v>
      </c>
      <c r="G5" s="26">
        <v>5</v>
      </c>
      <c r="H5" s="23">
        <v>2</v>
      </c>
      <c r="I5" s="23">
        <v>0</v>
      </c>
      <c r="J5" s="23">
        <v>13</v>
      </c>
      <c r="K5" s="23">
        <v>1</v>
      </c>
      <c r="L5" s="3">
        <v>21</v>
      </c>
      <c r="Q5" s="3"/>
      <c r="R5" s="3"/>
      <c r="S5" s="23"/>
      <c r="T5" s="23"/>
      <c r="U5" s="23"/>
      <c r="V5" s="23"/>
      <c r="W5" s="23"/>
      <c r="X5" s="3">
        <f t="shared" ref="X5:X10" si="0">SUM(B5:W5)</f>
        <v>79</v>
      </c>
      <c r="Y5" s="3">
        <v>11</v>
      </c>
      <c r="Z5" s="3">
        <f>X5+Y5</f>
        <v>90</v>
      </c>
      <c r="AA5" s="2">
        <v>10</v>
      </c>
    </row>
    <row r="6" spans="1:28" x14ac:dyDescent="0.25">
      <c r="A6" s="3">
        <v>3</v>
      </c>
      <c r="B6" s="23">
        <v>1</v>
      </c>
      <c r="C6" s="23">
        <v>6</v>
      </c>
      <c r="D6" s="23">
        <v>1</v>
      </c>
      <c r="E6" s="23">
        <v>5</v>
      </c>
      <c r="F6" s="23">
        <v>50</v>
      </c>
      <c r="G6" s="27" t="s">
        <v>175</v>
      </c>
      <c r="H6" s="26">
        <v>6</v>
      </c>
      <c r="I6" s="27" t="s">
        <v>175</v>
      </c>
      <c r="J6" s="23">
        <v>26</v>
      </c>
      <c r="K6" s="27" t="s">
        <v>175</v>
      </c>
      <c r="L6" s="3">
        <v>1</v>
      </c>
      <c r="M6" s="26">
        <v>43</v>
      </c>
      <c r="Q6" s="3"/>
      <c r="R6" s="3"/>
      <c r="S6" s="23"/>
      <c r="T6" s="23"/>
      <c r="U6" s="23"/>
      <c r="V6" s="23"/>
      <c r="W6" s="23"/>
      <c r="X6" s="3">
        <f t="shared" si="0"/>
        <v>139</v>
      </c>
      <c r="Y6" s="3">
        <v>19</v>
      </c>
      <c r="Z6" s="3">
        <f>X6+Y6</f>
        <v>158</v>
      </c>
      <c r="AA6" s="2">
        <v>7</v>
      </c>
    </row>
    <row r="7" spans="1:28" x14ac:dyDescent="0.25">
      <c r="A7" s="3">
        <v>4</v>
      </c>
      <c r="B7" s="23">
        <v>20</v>
      </c>
      <c r="C7" s="23">
        <v>7</v>
      </c>
      <c r="D7" s="23"/>
      <c r="E7" s="23">
        <v>25</v>
      </c>
      <c r="F7" s="23">
        <v>28</v>
      </c>
      <c r="G7" s="23">
        <v>5</v>
      </c>
      <c r="H7" s="23">
        <v>18</v>
      </c>
      <c r="I7" s="26">
        <v>3</v>
      </c>
      <c r="J7" s="23">
        <v>5</v>
      </c>
      <c r="L7" s="12"/>
      <c r="M7" s="27" t="s">
        <v>175</v>
      </c>
      <c r="N7" s="3">
        <v>11</v>
      </c>
      <c r="O7" s="3">
        <v>6</v>
      </c>
      <c r="P7" s="3">
        <v>3</v>
      </c>
      <c r="Q7" s="3"/>
      <c r="R7" s="3"/>
      <c r="S7" s="23"/>
      <c r="T7" s="23"/>
      <c r="U7" s="23"/>
      <c r="V7" s="23"/>
      <c r="W7" s="23"/>
      <c r="X7" s="3">
        <f t="shared" si="0"/>
        <v>131</v>
      </c>
      <c r="Y7" s="3">
        <v>6</v>
      </c>
      <c r="Z7" s="3">
        <f>X7+Y7</f>
        <v>137</v>
      </c>
      <c r="AA7" s="2">
        <v>10</v>
      </c>
    </row>
    <row r="8" spans="1:28" x14ac:dyDescent="0.25">
      <c r="A8" s="3">
        <v>5</v>
      </c>
      <c r="B8" s="23">
        <v>17</v>
      </c>
      <c r="C8" s="23">
        <v>7</v>
      </c>
      <c r="D8" s="23"/>
      <c r="E8" s="23"/>
      <c r="F8" s="23"/>
      <c r="G8" s="23">
        <v>4</v>
      </c>
      <c r="H8" s="23"/>
      <c r="I8" s="23">
        <v>0</v>
      </c>
      <c r="J8" s="3"/>
      <c r="K8" s="3">
        <v>7</v>
      </c>
      <c r="L8" s="3">
        <v>12</v>
      </c>
      <c r="N8" s="3">
        <v>12</v>
      </c>
      <c r="P8" s="26">
        <v>4</v>
      </c>
      <c r="Q8" s="3">
        <v>4</v>
      </c>
      <c r="R8" s="3">
        <v>12</v>
      </c>
      <c r="S8" s="23">
        <v>0</v>
      </c>
      <c r="T8" s="23"/>
      <c r="U8" s="23"/>
      <c r="V8" s="23"/>
      <c r="W8" s="23"/>
      <c r="X8" s="3">
        <f t="shared" si="0"/>
        <v>79</v>
      </c>
      <c r="Y8" s="3">
        <v>24</v>
      </c>
      <c r="Z8" s="3">
        <f>X8+Y8</f>
        <v>103</v>
      </c>
      <c r="AA8" s="2">
        <v>10</v>
      </c>
    </row>
    <row r="9" spans="1:28" x14ac:dyDescent="0.25">
      <c r="A9" s="3">
        <v>6</v>
      </c>
      <c r="B9" s="23">
        <v>49</v>
      </c>
      <c r="C9" s="23">
        <v>1</v>
      </c>
      <c r="D9" s="23"/>
      <c r="E9" s="23">
        <v>8</v>
      </c>
      <c r="F9" s="23">
        <v>15</v>
      </c>
      <c r="G9" s="23">
        <v>2</v>
      </c>
      <c r="H9" s="23">
        <v>6</v>
      </c>
      <c r="I9" s="23">
        <v>0</v>
      </c>
      <c r="J9" s="3">
        <v>1</v>
      </c>
      <c r="K9" s="26">
        <v>0</v>
      </c>
      <c r="L9" s="3"/>
      <c r="N9" s="3">
        <v>5</v>
      </c>
      <c r="O9" s="3"/>
      <c r="Q9" s="3"/>
      <c r="R9" s="3"/>
      <c r="S9" s="23"/>
      <c r="T9" s="23">
        <v>14</v>
      </c>
      <c r="U9" s="23"/>
      <c r="V9" s="23"/>
      <c r="W9" s="23"/>
      <c r="X9" s="3">
        <f t="shared" si="0"/>
        <v>101</v>
      </c>
      <c r="Y9" s="3">
        <v>16</v>
      </c>
      <c r="Z9" s="3">
        <f t="shared" ref="Z9:Z15" si="1">X9+Y9</f>
        <v>117</v>
      </c>
      <c r="AA9" s="2">
        <v>10</v>
      </c>
    </row>
    <row r="10" spans="1:28" x14ac:dyDescent="0.25">
      <c r="A10" s="3">
        <v>7</v>
      </c>
      <c r="B10" s="26">
        <v>58</v>
      </c>
      <c r="C10" s="27" t="s">
        <v>175</v>
      </c>
      <c r="D10" s="23"/>
      <c r="E10" s="27" t="s">
        <v>175</v>
      </c>
      <c r="F10" s="26">
        <v>60</v>
      </c>
      <c r="G10" s="27" t="s">
        <v>175</v>
      </c>
      <c r="H10" s="27" t="s">
        <v>175</v>
      </c>
      <c r="I10" s="27" t="s">
        <v>175</v>
      </c>
      <c r="J10" s="27" t="s">
        <v>175</v>
      </c>
      <c r="L10" s="27" t="s">
        <v>175</v>
      </c>
      <c r="N10" s="3"/>
      <c r="O10" s="3"/>
      <c r="P10" s="3"/>
      <c r="Q10" s="3"/>
      <c r="R10" s="3"/>
      <c r="S10" s="23"/>
      <c r="T10" s="27" t="s">
        <v>175</v>
      </c>
      <c r="U10" s="23">
        <v>5</v>
      </c>
      <c r="V10" s="23"/>
      <c r="W10" s="23"/>
      <c r="X10" s="3">
        <f t="shared" si="0"/>
        <v>123</v>
      </c>
      <c r="Y10" s="3">
        <v>10</v>
      </c>
      <c r="Z10" s="3">
        <f t="shared" si="1"/>
        <v>133</v>
      </c>
      <c r="AA10" s="2">
        <v>1</v>
      </c>
    </row>
    <row r="11" spans="1:28" x14ac:dyDescent="0.25">
      <c r="A11" s="3">
        <v>8</v>
      </c>
      <c r="B11" s="18" t="s">
        <v>351</v>
      </c>
      <c r="C11" s="23"/>
      <c r="D11" s="23"/>
      <c r="E11" s="23"/>
      <c r="G11" s="23"/>
      <c r="H11" s="3"/>
      <c r="I11" s="23"/>
      <c r="J11" s="3"/>
      <c r="K11" s="3"/>
      <c r="N11" s="3"/>
      <c r="O11" s="3"/>
      <c r="P11" s="3"/>
      <c r="Q11" s="3"/>
      <c r="R11" s="3"/>
      <c r="S11" s="23"/>
      <c r="T11" s="23"/>
      <c r="W11" s="23"/>
      <c r="X11" s="3"/>
      <c r="Y11" s="3"/>
      <c r="Z11" s="3"/>
      <c r="AA11" s="2"/>
    </row>
    <row r="12" spans="1:28" x14ac:dyDescent="0.25">
      <c r="A12" s="3">
        <v>9</v>
      </c>
      <c r="B12" s="23">
        <v>32</v>
      </c>
      <c r="C12" s="23">
        <v>4</v>
      </c>
      <c r="D12" s="23"/>
      <c r="E12" s="23">
        <v>8</v>
      </c>
      <c r="F12" s="23">
        <v>9</v>
      </c>
      <c r="G12" s="23"/>
      <c r="H12" s="3">
        <v>1</v>
      </c>
      <c r="I12" s="23">
        <v>2</v>
      </c>
      <c r="J12" s="3">
        <v>1</v>
      </c>
      <c r="K12" s="27" t="s">
        <v>175</v>
      </c>
      <c r="L12" s="3">
        <v>10</v>
      </c>
      <c r="M12" s="23"/>
      <c r="N12" s="3"/>
      <c r="O12" s="3"/>
      <c r="P12" s="3"/>
      <c r="Q12" s="3"/>
      <c r="R12" s="3"/>
      <c r="S12" s="23"/>
      <c r="T12" s="23">
        <v>15</v>
      </c>
      <c r="U12" s="23">
        <v>2</v>
      </c>
      <c r="V12" s="26">
        <v>1</v>
      </c>
      <c r="W12" s="23"/>
      <c r="X12" s="3">
        <f t="shared" ref="X12:X15" si="2">SUM(B12:W12)</f>
        <v>85</v>
      </c>
      <c r="Y12" s="3">
        <v>10</v>
      </c>
      <c r="Z12" s="3">
        <f t="shared" si="1"/>
        <v>95</v>
      </c>
      <c r="AA12" s="2">
        <v>10</v>
      </c>
      <c r="AB12" s="23"/>
    </row>
    <row r="13" spans="1:28" x14ac:dyDescent="0.25">
      <c r="A13" s="3">
        <v>10</v>
      </c>
      <c r="B13" s="23">
        <v>14</v>
      </c>
      <c r="C13" s="23">
        <v>4</v>
      </c>
      <c r="D13" s="23"/>
      <c r="E13" s="26">
        <v>73</v>
      </c>
      <c r="F13" s="23">
        <v>0</v>
      </c>
      <c r="G13" s="23"/>
      <c r="H13" s="3">
        <v>5</v>
      </c>
      <c r="I13" s="23">
        <v>8</v>
      </c>
      <c r="J13" s="3">
        <v>0</v>
      </c>
      <c r="K13" s="3">
        <v>0</v>
      </c>
      <c r="L13" s="3">
        <v>5</v>
      </c>
      <c r="M13" s="23"/>
      <c r="N13" s="3"/>
      <c r="O13" s="3"/>
      <c r="P13" s="3"/>
      <c r="Q13" s="3"/>
      <c r="R13" s="3"/>
      <c r="S13" s="23"/>
      <c r="T13" s="27" t="s">
        <v>175</v>
      </c>
      <c r="U13" s="23">
        <v>23</v>
      </c>
      <c r="V13" s="23">
        <v>12</v>
      </c>
      <c r="W13" s="23"/>
      <c r="X13" s="3">
        <f t="shared" si="2"/>
        <v>144</v>
      </c>
      <c r="Y13" s="3">
        <v>10</v>
      </c>
      <c r="Z13" s="3">
        <f t="shared" si="1"/>
        <v>154</v>
      </c>
      <c r="AA13" s="2">
        <v>10</v>
      </c>
      <c r="AB13" s="23"/>
    </row>
    <row r="14" spans="1:28" x14ac:dyDescent="0.25">
      <c r="A14" s="3">
        <v>11</v>
      </c>
      <c r="B14" s="23">
        <v>63</v>
      </c>
      <c r="C14" s="23">
        <v>0</v>
      </c>
      <c r="D14" s="23"/>
      <c r="E14" s="23">
        <v>18</v>
      </c>
      <c r="F14" s="23">
        <v>0</v>
      </c>
      <c r="G14" s="23"/>
      <c r="H14" s="3">
        <v>39</v>
      </c>
      <c r="I14" s="23">
        <v>2</v>
      </c>
      <c r="J14" s="26">
        <v>0</v>
      </c>
      <c r="K14" s="3">
        <v>0</v>
      </c>
      <c r="L14" s="3">
        <v>9</v>
      </c>
      <c r="M14" s="3"/>
      <c r="N14" s="3"/>
      <c r="O14" s="3"/>
      <c r="P14" s="3"/>
      <c r="Q14" s="3"/>
      <c r="R14" s="3"/>
      <c r="S14" s="26">
        <v>0</v>
      </c>
      <c r="T14" s="23"/>
      <c r="U14" s="23">
        <v>11</v>
      </c>
      <c r="V14" s="23"/>
      <c r="W14" s="23"/>
      <c r="X14" s="3">
        <f t="shared" si="2"/>
        <v>142</v>
      </c>
      <c r="Y14" s="3">
        <v>16</v>
      </c>
      <c r="Z14" s="3">
        <f t="shared" si="1"/>
        <v>158</v>
      </c>
      <c r="AA14" s="2">
        <v>9</v>
      </c>
      <c r="AB14" s="23"/>
    </row>
    <row r="15" spans="1:28" x14ac:dyDescent="0.25">
      <c r="A15" s="19" t="s">
        <v>334</v>
      </c>
      <c r="B15" s="23">
        <v>0</v>
      </c>
      <c r="C15" s="23"/>
      <c r="D15" s="23"/>
      <c r="E15" s="26">
        <v>0</v>
      </c>
      <c r="F15" s="26">
        <v>0</v>
      </c>
      <c r="H15" s="3"/>
      <c r="I15" s="23">
        <v>4</v>
      </c>
      <c r="J15" s="3">
        <v>0</v>
      </c>
      <c r="K15" s="3">
        <v>1</v>
      </c>
      <c r="L15" s="3">
        <v>13</v>
      </c>
      <c r="M15" s="3"/>
      <c r="N15" s="3"/>
      <c r="O15" s="3"/>
      <c r="P15" s="3"/>
      <c r="Q15" s="3"/>
      <c r="R15" s="3"/>
      <c r="S15" s="23">
        <v>1</v>
      </c>
      <c r="T15" s="23"/>
      <c r="U15" s="23">
        <v>2</v>
      </c>
      <c r="V15" s="23"/>
      <c r="W15" s="23"/>
      <c r="X15" s="3">
        <f t="shared" si="2"/>
        <v>21</v>
      </c>
      <c r="Y15" s="3">
        <v>3</v>
      </c>
      <c r="Z15" s="3">
        <f t="shared" si="1"/>
        <v>24</v>
      </c>
      <c r="AA15" s="2">
        <v>7</v>
      </c>
      <c r="AB15" s="23"/>
    </row>
    <row r="16" spans="1:28" x14ac:dyDescent="0.25">
      <c r="A16" s="3"/>
      <c r="C16" s="23"/>
      <c r="D16" s="23"/>
      <c r="E16" s="23"/>
      <c r="F16" s="23"/>
      <c r="G16" s="23"/>
      <c r="H16" s="3"/>
      <c r="I16" s="3"/>
      <c r="J16" s="3"/>
      <c r="K16" s="3"/>
      <c r="L16" s="3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3"/>
      <c r="Y16" s="28"/>
      <c r="Z16" s="28"/>
      <c r="AA16" s="28"/>
    </row>
    <row r="17" spans="1:27" x14ac:dyDescent="0.25">
      <c r="A17" s="3"/>
      <c r="B17" s="3">
        <f>SUM(B4:B16)</f>
        <v>323</v>
      </c>
      <c r="C17" s="3">
        <f t="shared" ref="C17:V17" si="3">SUM(C4:C16)</f>
        <v>73</v>
      </c>
      <c r="D17" s="3">
        <f t="shared" si="3"/>
        <v>7</v>
      </c>
      <c r="E17" s="3">
        <f t="shared" si="3"/>
        <v>148</v>
      </c>
      <c r="F17" s="3">
        <f t="shared" si="3"/>
        <v>172</v>
      </c>
      <c r="G17" s="3">
        <f t="shared" si="3"/>
        <v>16</v>
      </c>
      <c r="H17" s="3">
        <f t="shared" si="3"/>
        <v>77</v>
      </c>
      <c r="I17" s="3">
        <f t="shared" si="3"/>
        <v>19</v>
      </c>
      <c r="J17" s="3">
        <f t="shared" si="3"/>
        <v>46</v>
      </c>
      <c r="K17" s="3">
        <f t="shared" si="3"/>
        <v>9</v>
      </c>
      <c r="L17" s="3">
        <f t="shared" si="3"/>
        <v>71</v>
      </c>
      <c r="M17" s="3">
        <f t="shared" si="3"/>
        <v>43</v>
      </c>
      <c r="N17" s="3">
        <f t="shared" si="3"/>
        <v>28</v>
      </c>
      <c r="O17" s="3">
        <f t="shared" si="3"/>
        <v>6</v>
      </c>
      <c r="P17" s="3">
        <f t="shared" si="3"/>
        <v>7</v>
      </c>
      <c r="Q17" s="3">
        <f t="shared" si="3"/>
        <v>4</v>
      </c>
      <c r="R17" s="3">
        <f t="shared" si="3"/>
        <v>12</v>
      </c>
      <c r="S17" s="3">
        <f t="shared" si="3"/>
        <v>1</v>
      </c>
      <c r="T17" s="3">
        <f t="shared" si="3"/>
        <v>29</v>
      </c>
      <c r="U17" s="3">
        <f t="shared" si="3"/>
        <v>43</v>
      </c>
      <c r="V17" s="3">
        <f t="shared" si="3"/>
        <v>13</v>
      </c>
      <c r="W17" s="3"/>
      <c r="X17" s="29">
        <f>SUM(X4:X16)</f>
        <v>1147</v>
      </c>
      <c r="Y17" s="3">
        <f t="shared" ref="Y17:AA17" si="4">SUM(Y4:Y16)</f>
        <v>144</v>
      </c>
      <c r="Z17" s="3">
        <f t="shared" si="4"/>
        <v>1291</v>
      </c>
      <c r="AA17" s="6">
        <f t="shared" si="4"/>
        <v>86</v>
      </c>
    </row>
    <row r="18" spans="1:27" x14ac:dyDescent="0.25">
      <c r="A18" s="3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3"/>
      <c r="S18" s="3"/>
      <c r="T18" s="3"/>
      <c r="U18" s="3"/>
      <c r="V18" s="3"/>
      <c r="W18" s="3"/>
      <c r="X18" s="1"/>
      <c r="Y18" s="2"/>
      <c r="Z18" s="2"/>
      <c r="AA18" s="2"/>
    </row>
    <row r="19" spans="1:27" x14ac:dyDescent="0.25">
      <c r="A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3"/>
      <c r="S19" s="3"/>
      <c r="T19" s="3"/>
      <c r="U19" s="3"/>
      <c r="V19" s="3"/>
      <c r="W19" s="3"/>
      <c r="X19" s="1"/>
      <c r="Y19" s="2"/>
      <c r="Z19" s="2"/>
      <c r="AA19" s="2"/>
    </row>
    <row r="20" spans="1:27" x14ac:dyDescent="0.25">
      <c r="A20" s="1"/>
    </row>
    <row r="21" spans="1:27" x14ac:dyDescent="0.25">
      <c r="A21" s="1"/>
      <c r="C21" s="13"/>
      <c r="D21" s="30" t="s">
        <v>177</v>
      </c>
      <c r="E21" s="13"/>
      <c r="G21" s="13"/>
    </row>
    <row r="22" spans="1:27" x14ac:dyDescent="0.25">
      <c r="C22" s="31" t="s">
        <v>83</v>
      </c>
      <c r="D22" s="31">
        <v>1</v>
      </c>
      <c r="E22" s="31">
        <v>2</v>
      </c>
      <c r="F22" s="31">
        <v>3</v>
      </c>
      <c r="G22" s="31">
        <v>4</v>
      </c>
      <c r="H22" s="31">
        <v>5</v>
      </c>
      <c r="I22" s="31">
        <v>6</v>
      </c>
      <c r="J22" s="32">
        <v>7</v>
      </c>
      <c r="K22" s="57">
        <v>9</v>
      </c>
      <c r="L22" s="57">
        <v>10</v>
      </c>
      <c r="M22" s="57">
        <v>11</v>
      </c>
      <c r="Q22" s="1"/>
      <c r="R22" s="1"/>
      <c r="W22" s="1"/>
    </row>
    <row r="23" spans="1:27" x14ac:dyDescent="0.25">
      <c r="A23" s="1"/>
      <c r="C23" s="2" t="s">
        <v>64</v>
      </c>
      <c r="D23" s="24">
        <v>1</v>
      </c>
      <c r="E23" s="2"/>
      <c r="F23" s="2"/>
      <c r="G23" s="2"/>
      <c r="H23" s="2"/>
      <c r="I23" s="2"/>
      <c r="J23" s="2"/>
      <c r="L23" s="2">
        <v>1</v>
      </c>
      <c r="M23" s="2">
        <v>1</v>
      </c>
      <c r="N23" s="1">
        <f>SUM(D23:M23)</f>
        <v>3</v>
      </c>
      <c r="O23" s="1"/>
      <c r="W23" s="1"/>
    </row>
    <row r="24" spans="1:27" x14ac:dyDescent="0.25">
      <c r="A24" s="1"/>
      <c r="C24" s="25" t="s">
        <v>57</v>
      </c>
      <c r="E24" s="2">
        <v>1</v>
      </c>
      <c r="F24" s="2">
        <v>1</v>
      </c>
      <c r="G24" s="2"/>
      <c r="H24" s="2"/>
      <c r="I24" s="2"/>
      <c r="J24" s="2"/>
      <c r="N24" s="1">
        <f t="shared" ref="N24:N37" si="5">SUM(D24:M24)</f>
        <v>2</v>
      </c>
      <c r="O24" s="1"/>
      <c r="W24" s="1"/>
    </row>
    <row r="25" spans="1:27" x14ac:dyDescent="0.25">
      <c r="A25" s="1"/>
      <c r="C25" s="25" t="s">
        <v>58</v>
      </c>
      <c r="E25" s="2">
        <v>1</v>
      </c>
      <c r="F25" s="2"/>
      <c r="G25" s="2"/>
      <c r="H25" s="2"/>
      <c r="I25" s="2">
        <v>3</v>
      </c>
      <c r="J25" s="2">
        <v>1</v>
      </c>
      <c r="K25" s="2">
        <v>1</v>
      </c>
      <c r="M25" s="2">
        <v>2</v>
      </c>
      <c r="N25" s="1">
        <f t="shared" si="5"/>
        <v>8</v>
      </c>
      <c r="O25" s="1"/>
      <c r="W25" s="1"/>
    </row>
    <row r="26" spans="1:27" x14ac:dyDescent="0.25">
      <c r="C26" s="25" t="s">
        <v>56</v>
      </c>
      <c r="E26" s="2"/>
      <c r="F26" s="2">
        <v>1</v>
      </c>
      <c r="G26" s="2">
        <v>1</v>
      </c>
      <c r="H26" s="2"/>
      <c r="I26" s="2"/>
      <c r="J26" s="2">
        <v>1</v>
      </c>
      <c r="N26" s="1">
        <f t="shared" si="5"/>
        <v>3</v>
      </c>
      <c r="O26" s="1"/>
      <c r="W26" s="1"/>
    </row>
    <row r="27" spans="1:27" x14ac:dyDescent="0.25">
      <c r="C27" s="25" t="s">
        <v>145</v>
      </c>
      <c r="E27" s="2"/>
      <c r="F27" s="2">
        <v>1</v>
      </c>
      <c r="G27" s="2">
        <v>1</v>
      </c>
      <c r="H27" s="2"/>
      <c r="I27" s="2"/>
      <c r="J27" s="2"/>
      <c r="N27" s="1">
        <f t="shared" si="5"/>
        <v>2</v>
      </c>
      <c r="O27" s="1"/>
      <c r="W27" s="1"/>
    </row>
    <row r="28" spans="1:27" x14ac:dyDescent="0.25">
      <c r="C28" s="25" t="s">
        <v>59</v>
      </c>
      <c r="E28" s="24"/>
      <c r="F28" s="2">
        <v>1</v>
      </c>
      <c r="G28" s="2"/>
      <c r="H28" s="2"/>
      <c r="I28" s="2"/>
      <c r="J28" s="2"/>
      <c r="M28">
        <v>2</v>
      </c>
      <c r="N28" s="1">
        <f t="shared" si="5"/>
        <v>3</v>
      </c>
      <c r="O28" s="1"/>
      <c r="W28" s="1"/>
    </row>
    <row r="29" spans="1:27" x14ac:dyDescent="0.25">
      <c r="C29" s="25" t="s">
        <v>65</v>
      </c>
      <c r="D29" s="24"/>
      <c r="E29" s="24"/>
      <c r="F29" s="2">
        <v>1</v>
      </c>
      <c r="G29" s="2"/>
      <c r="H29" s="2"/>
      <c r="I29" s="2"/>
      <c r="J29" s="2"/>
      <c r="K29">
        <v>2</v>
      </c>
      <c r="L29" s="2">
        <v>1</v>
      </c>
      <c r="N29" s="1">
        <f t="shared" si="5"/>
        <v>4</v>
      </c>
      <c r="O29" s="1"/>
      <c r="W29" s="1"/>
    </row>
    <row r="30" spans="1:27" x14ac:dyDescent="0.25">
      <c r="C30" s="25" t="s">
        <v>63</v>
      </c>
      <c r="D30" s="24"/>
      <c r="E30" s="24"/>
      <c r="F30" s="2">
        <v>1</v>
      </c>
      <c r="G30" s="2">
        <v>1</v>
      </c>
      <c r="H30" s="2"/>
      <c r="I30" s="2"/>
      <c r="J30" s="2"/>
      <c r="N30" s="1">
        <f t="shared" si="5"/>
        <v>2</v>
      </c>
      <c r="O30" s="1"/>
      <c r="W30" s="1"/>
    </row>
    <row r="31" spans="1:27" x14ac:dyDescent="0.25">
      <c r="C31" s="25" t="s">
        <v>61</v>
      </c>
      <c r="D31" s="24"/>
      <c r="E31" s="24"/>
      <c r="F31" s="2">
        <v>1</v>
      </c>
      <c r="G31" s="2"/>
      <c r="H31" s="2"/>
      <c r="I31" s="2"/>
      <c r="J31" s="2"/>
      <c r="N31" s="1">
        <f t="shared" si="5"/>
        <v>1</v>
      </c>
      <c r="O31" s="1"/>
      <c r="W31" s="1"/>
      <c r="Y31"/>
    </row>
    <row r="32" spans="1:27" x14ac:dyDescent="0.25">
      <c r="C32" s="25" t="s">
        <v>237</v>
      </c>
      <c r="D32" s="24"/>
      <c r="E32" s="24"/>
      <c r="F32" s="2"/>
      <c r="G32" s="2"/>
      <c r="H32" s="2">
        <v>2</v>
      </c>
      <c r="I32" s="2">
        <v>1</v>
      </c>
      <c r="J32" s="2"/>
      <c r="N32" s="1">
        <f t="shared" si="5"/>
        <v>3</v>
      </c>
      <c r="O32" s="1"/>
      <c r="W32" s="1"/>
      <c r="Y32"/>
    </row>
    <row r="33" spans="3:25" x14ac:dyDescent="0.25">
      <c r="C33" s="25" t="s">
        <v>272</v>
      </c>
      <c r="D33" s="24"/>
      <c r="E33" s="24"/>
      <c r="F33" s="2"/>
      <c r="G33" s="2"/>
      <c r="H33" s="2">
        <v>1</v>
      </c>
      <c r="I33" s="2"/>
      <c r="J33" s="2"/>
      <c r="N33" s="1">
        <f t="shared" si="5"/>
        <v>1</v>
      </c>
      <c r="O33" s="1"/>
      <c r="W33" s="1"/>
      <c r="Y33"/>
    </row>
    <row r="34" spans="3:25" x14ac:dyDescent="0.25">
      <c r="C34" s="25" t="s">
        <v>55</v>
      </c>
      <c r="D34" s="24"/>
      <c r="E34" s="24"/>
      <c r="F34" s="2"/>
      <c r="G34" s="2"/>
      <c r="H34" s="2"/>
      <c r="I34" s="2">
        <v>2</v>
      </c>
      <c r="J34" s="2">
        <v>1</v>
      </c>
      <c r="M34">
        <v>2</v>
      </c>
      <c r="N34" s="1">
        <f t="shared" si="5"/>
        <v>5</v>
      </c>
      <c r="O34" s="1"/>
      <c r="W34" s="1"/>
      <c r="Y34"/>
    </row>
    <row r="35" spans="3:25" x14ac:dyDescent="0.25">
      <c r="C35" s="25" t="s">
        <v>73</v>
      </c>
      <c r="D35" s="24"/>
      <c r="E35" s="24"/>
      <c r="F35" s="2"/>
      <c r="G35" s="2"/>
      <c r="H35" s="2"/>
      <c r="I35" s="2">
        <v>1</v>
      </c>
      <c r="J35" s="2"/>
      <c r="L35" s="2">
        <v>1</v>
      </c>
      <c r="N35" s="1">
        <f t="shared" si="5"/>
        <v>2</v>
      </c>
      <c r="O35" s="1"/>
      <c r="W35" s="1"/>
      <c r="Y35"/>
    </row>
    <row r="36" spans="3:25" x14ac:dyDescent="0.25">
      <c r="C36" s="25" t="s">
        <v>62</v>
      </c>
      <c r="D36" s="24"/>
      <c r="E36" s="24"/>
      <c r="F36" s="2"/>
      <c r="G36" s="2"/>
      <c r="H36" s="2"/>
      <c r="I36" s="2">
        <v>1</v>
      </c>
      <c r="J36" s="2">
        <v>2</v>
      </c>
      <c r="M36" s="2">
        <v>1</v>
      </c>
      <c r="N36" s="1">
        <f>SUM(D36:M36)</f>
        <v>4</v>
      </c>
      <c r="O36" s="1"/>
      <c r="W36" s="1"/>
      <c r="Y36"/>
    </row>
    <row r="37" spans="3:25" x14ac:dyDescent="0.25">
      <c r="C37" s="25" t="s">
        <v>293</v>
      </c>
      <c r="D37" s="24"/>
      <c r="E37" s="24"/>
      <c r="F37" s="2"/>
      <c r="G37" s="2"/>
      <c r="H37" s="2"/>
      <c r="I37" s="2"/>
      <c r="J37" s="2">
        <v>1</v>
      </c>
      <c r="K37" s="2">
        <v>1</v>
      </c>
      <c r="N37" s="1">
        <f t="shared" si="5"/>
        <v>2</v>
      </c>
      <c r="O37" s="1"/>
      <c r="W37" s="1"/>
      <c r="Y37"/>
    </row>
    <row r="38" spans="3:25" x14ac:dyDescent="0.25">
      <c r="C38" s="31"/>
      <c r="D38" s="31"/>
      <c r="E38" s="31"/>
      <c r="F38" s="31"/>
      <c r="G38" s="31"/>
      <c r="H38" s="31"/>
      <c r="I38" s="31"/>
      <c r="J38" s="31"/>
      <c r="K38" s="49"/>
      <c r="L38" s="49"/>
      <c r="M38" s="49"/>
      <c r="N38" s="1"/>
      <c r="O38" s="1"/>
      <c r="W38" s="1"/>
      <c r="Y38"/>
    </row>
    <row r="39" spans="3:25" x14ac:dyDescent="0.25">
      <c r="C39" s="2"/>
      <c r="D39" s="2">
        <f>SUM(D23:D38)</f>
        <v>1</v>
      </c>
      <c r="E39" s="2">
        <f t="shared" ref="E39:M39" si="6">SUM(E23:E38)</f>
        <v>2</v>
      </c>
      <c r="F39" s="2">
        <f t="shared" si="6"/>
        <v>7</v>
      </c>
      <c r="G39" s="2">
        <f t="shared" si="6"/>
        <v>3</v>
      </c>
      <c r="H39" s="2">
        <f t="shared" si="6"/>
        <v>3</v>
      </c>
      <c r="I39" s="2">
        <f t="shared" si="6"/>
        <v>8</v>
      </c>
      <c r="J39" s="2">
        <f t="shared" si="6"/>
        <v>6</v>
      </c>
      <c r="K39" s="2">
        <f t="shared" si="6"/>
        <v>4</v>
      </c>
      <c r="L39" s="2">
        <f t="shared" si="6"/>
        <v>3</v>
      </c>
      <c r="M39" s="2">
        <f t="shared" si="6"/>
        <v>8</v>
      </c>
      <c r="N39" s="29"/>
      <c r="O39" s="6">
        <f>SUM(D39:M39)</f>
        <v>45</v>
      </c>
      <c r="W39" s="6"/>
      <c r="Y39" s="35"/>
    </row>
    <row r="40" spans="3:25" x14ac:dyDescent="0.25">
      <c r="C40" s="2"/>
      <c r="D40" s="2"/>
      <c r="E40" s="2"/>
      <c r="F40" s="6"/>
      <c r="G40" s="1"/>
      <c r="H40" s="1"/>
      <c r="I40" s="1"/>
      <c r="J40" s="1"/>
      <c r="N40" s="6">
        <f>SUM(N23:N39)</f>
        <v>45</v>
      </c>
      <c r="O40" s="1"/>
      <c r="W40" s="1"/>
      <c r="Y40"/>
    </row>
    <row r="41" spans="3:25" x14ac:dyDescent="0.25">
      <c r="C41" s="1"/>
      <c r="D41" s="29" t="s">
        <v>178</v>
      </c>
      <c r="E41" s="1"/>
      <c r="F41" s="1"/>
      <c r="G41" s="1"/>
      <c r="H41" s="1"/>
      <c r="I41" s="1"/>
      <c r="J41" s="1"/>
      <c r="N41" s="3"/>
      <c r="O41" s="1"/>
      <c r="W41" s="1"/>
      <c r="Y41"/>
    </row>
    <row r="42" spans="3:25" x14ac:dyDescent="0.25">
      <c r="C42" s="31" t="s">
        <v>83</v>
      </c>
      <c r="D42" s="31">
        <v>1</v>
      </c>
      <c r="E42" s="31">
        <v>2</v>
      </c>
      <c r="F42" s="31">
        <v>3</v>
      </c>
      <c r="G42" s="31">
        <v>4</v>
      </c>
      <c r="H42" s="31">
        <v>5</v>
      </c>
      <c r="I42" s="31">
        <v>6</v>
      </c>
      <c r="J42" s="32">
        <v>7</v>
      </c>
      <c r="K42" s="57">
        <v>9</v>
      </c>
      <c r="L42" s="57">
        <v>10</v>
      </c>
      <c r="M42" s="57">
        <v>11</v>
      </c>
      <c r="N42" s="3"/>
      <c r="O42" s="1"/>
      <c r="W42" s="1"/>
      <c r="Y42"/>
    </row>
    <row r="43" spans="3:25" x14ac:dyDescent="0.25">
      <c r="C43" s="25" t="s">
        <v>237</v>
      </c>
      <c r="D43" s="1"/>
      <c r="E43" s="1"/>
      <c r="F43" s="1"/>
      <c r="G43" s="1"/>
      <c r="H43" s="1">
        <v>1</v>
      </c>
      <c r="I43" s="1"/>
      <c r="J43" s="1"/>
      <c r="N43" s="29"/>
      <c r="O43" s="6">
        <f>SUM(D43:J43)</f>
        <v>1</v>
      </c>
      <c r="W43" s="6"/>
      <c r="Y43" s="35"/>
    </row>
    <row r="44" spans="3:25" x14ac:dyDescent="0.2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25"/>
      <c r="Q44" s="3"/>
      <c r="R44" s="1"/>
      <c r="W44" s="1"/>
      <c r="Y44"/>
    </row>
    <row r="45" spans="3:25" x14ac:dyDescent="0.2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6"/>
      <c r="O45" s="24"/>
      <c r="P45" s="23"/>
      <c r="Q45" s="6"/>
      <c r="R45" s="1"/>
      <c r="W45" s="1"/>
      <c r="Y45"/>
    </row>
    <row r="46" spans="3:25" x14ac:dyDescent="0.25">
      <c r="C46" s="22"/>
      <c r="S46" s="23"/>
      <c r="T46" s="23"/>
      <c r="U46" s="23"/>
      <c r="V46" s="23"/>
    </row>
    <row r="47" spans="3:25" x14ac:dyDescent="0.25">
      <c r="C47" s="2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21E02-5AB1-4BB7-BE69-F01D9FAF55EC}">
  <dimension ref="A1:AB112"/>
  <sheetViews>
    <sheetView workbookViewId="0">
      <pane ySplit="3" topLeftCell="A55" activePane="bottomLeft" state="frozen"/>
      <selection pane="bottomLeft" activeCell="E76" sqref="E76"/>
    </sheetView>
  </sheetViews>
  <sheetFormatPr defaultRowHeight="15" x14ac:dyDescent="0.25"/>
  <cols>
    <col min="1" max="1" width="7" style="12" customWidth="1"/>
    <col min="2" max="2" width="5.42578125" style="2" customWidth="1"/>
    <col min="3" max="3" width="4.7109375" style="2" customWidth="1"/>
    <col min="4" max="4" width="5.140625" style="2" customWidth="1"/>
    <col min="5" max="5" width="8.85546875" style="2" customWidth="1"/>
    <col min="6" max="6" width="6.140625" style="2" customWidth="1"/>
    <col min="7" max="10" width="6.140625" style="13" customWidth="1"/>
    <col min="15" max="15" width="7" style="12" customWidth="1"/>
    <col min="16" max="16" width="10.5703125" style="12" customWidth="1"/>
    <col min="17" max="17" width="5.42578125" style="2" customWidth="1"/>
    <col min="18" max="18" width="4.7109375" style="2" customWidth="1"/>
    <col min="19" max="19" width="5.140625" style="2" customWidth="1"/>
    <col min="20" max="20" width="8.85546875" style="2" customWidth="1"/>
    <col min="21" max="21" width="6.140625" style="2" customWidth="1"/>
    <col min="22" max="25" width="6.140625" style="13" customWidth="1"/>
  </cols>
  <sheetData>
    <row r="1" spans="1:25" x14ac:dyDescent="0.25">
      <c r="C1" s="42"/>
      <c r="D1" s="43" t="s">
        <v>54</v>
      </c>
      <c r="E1" s="37"/>
      <c r="R1" s="42"/>
      <c r="S1" s="43" t="s">
        <v>54</v>
      </c>
      <c r="T1" s="37"/>
    </row>
    <row r="2" spans="1:25" x14ac:dyDescent="0.25">
      <c r="B2" s="2" t="s">
        <v>19</v>
      </c>
      <c r="C2" s="2" t="s">
        <v>20</v>
      </c>
      <c r="D2" s="2" t="s">
        <v>21</v>
      </c>
      <c r="E2" s="2" t="s">
        <v>22</v>
      </c>
      <c r="F2" s="2" t="s">
        <v>23</v>
      </c>
      <c r="G2" s="2" t="s">
        <v>20</v>
      </c>
      <c r="H2" s="2" t="s">
        <v>7</v>
      </c>
      <c r="I2" s="2" t="s">
        <v>27</v>
      </c>
      <c r="J2" s="2" t="s">
        <v>8</v>
      </c>
      <c r="Q2" s="2" t="s">
        <v>19</v>
      </c>
      <c r="R2" s="2" t="s">
        <v>20</v>
      </c>
      <c r="S2" s="2" t="s">
        <v>21</v>
      </c>
      <c r="T2" s="2" t="s">
        <v>22</v>
      </c>
      <c r="U2" s="2" t="s">
        <v>23</v>
      </c>
      <c r="V2" s="2" t="s">
        <v>20</v>
      </c>
      <c r="W2" s="2" t="s">
        <v>7</v>
      </c>
      <c r="X2" s="2" t="s">
        <v>27</v>
      </c>
      <c r="Y2" s="2" t="s">
        <v>8</v>
      </c>
    </row>
    <row r="3" spans="1:25" x14ac:dyDescent="0.25">
      <c r="A3" s="38"/>
      <c r="B3" s="31">
        <f>SUM(B7:B114)</f>
        <v>494</v>
      </c>
      <c r="C3" s="31">
        <f t="shared" ref="C3:J3" si="0">SUM(C7:C114)</f>
        <v>5</v>
      </c>
      <c r="D3" s="31">
        <f t="shared" si="0"/>
        <v>99</v>
      </c>
      <c r="E3" s="39">
        <f t="shared" si="0"/>
        <v>1368</v>
      </c>
      <c r="F3" s="39">
        <f t="shared" si="0"/>
        <v>70</v>
      </c>
      <c r="G3" s="31">
        <f t="shared" si="0"/>
        <v>22</v>
      </c>
      <c r="H3" s="31">
        <f t="shared" si="0"/>
        <v>45</v>
      </c>
      <c r="I3" s="31">
        <f t="shared" si="0"/>
        <v>2</v>
      </c>
      <c r="J3" s="31">
        <f t="shared" si="0"/>
        <v>1</v>
      </c>
      <c r="O3" s="38"/>
      <c r="P3" s="38"/>
      <c r="Q3" s="31">
        <f>SUM(Q7:Q114)</f>
        <v>494</v>
      </c>
      <c r="R3" s="31">
        <f t="shared" ref="R3:Y3" si="1">SUM(R7:R114)</f>
        <v>5</v>
      </c>
      <c r="S3" s="31">
        <f t="shared" si="1"/>
        <v>99</v>
      </c>
      <c r="T3" s="39">
        <f t="shared" si="1"/>
        <v>2736</v>
      </c>
      <c r="U3" s="39">
        <f t="shared" si="1"/>
        <v>70</v>
      </c>
      <c r="V3" s="31">
        <f t="shared" si="1"/>
        <v>22</v>
      </c>
      <c r="W3" s="31">
        <f t="shared" si="1"/>
        <v>45</v>
      </c>
      <c r="X3" s="31">
        <f t="shared" si="1"/>
        <v>2</v>
      </c>
      <c r="Y3" s="31">
        <f t="shared" si="1"/>
        <v>1</v>
      </c>
    </row>
    <row r="4" spans="1:25" x14ac:dyDescent="0.25">
      <c r="E4" s="6"/>
      <c r="F4" s="6"/>
      <c r="G4" s="2"/>
      <c r="H4" s="2"/>
      <c r="I4" s="2"/>
      <c r="J4" s="2"/>
      <c r="T4" s="6"/>
      <c r="U4" s="6"/>
      <c r="V4" s="2"/>
      <c r="W4" s="2"/>
      <c r="X4" s="2"/>
      <c r="Y4" s="2"/>
    </row>
    <row r="5" spans="1:25" x14ac:dyDescent="0.25">
      <c r="A5" s="23" t="s">
        <v>83</v>
      </c>
      <c r="C5" s="1" t="s">
        <v>59</v>
      </c>
      <c r="O5" s="23" t="s">
        <v>83</v>
      </c>
      <c r="P5" s="23"/>
    </row>
    <row r="6" spans="1:25" x14ac:dyDescent="0.25">
      <c r="B6" s="2" t="s">
        <v>19</v>
      </c>
      <c r="C6" s="2" t="s">
        <v>20</v>
      </c>
      <c r="D6" s="2" t="s">
        <v>21</v>
      </c>
      <c r="E6" s="2" t="s">
        <v>22</v>
      </c>
      <c r="F6" s="2" t="s">
        <v>23</v>
      </c>
      <c r="G6" s="2" t="s">
        <v>20</v>
      </c>
      <c r="H6" s="2" t="s">
        <v>7</v>
      </c>
      <c r="I6" s="2" t="s">
        <v>27</v>
      </c>
      <c r="J6" s="2" t="s">
        <v>8</v>
      </c>
      <c r="Q6" s="2" t="s">
        <v>19</v>
      </c>
      <c r="R6" s="2" t="s">
        <v>20</v>
      </c>
      <c r="S6" s="2" t="s">
        <v>21</v>
      </c>
      <c r="T6" s="2" t="s">
        <v>22</v>
      </c>
      <c r="U6" s="2" t="s">
        <v>23</v>
      </c>
      <c r="V6" s="2" t="s">
        <v>20</v>
      </c>
      <c r="W6" s="2" t="s">
        <v>7</v>
      </c>
      <c r="X6" s="2" t="s">
        <v>27</v>
      </c>
      <c r="Y6" s="2" t="s">
        <v>8</v>
      </c>
    </row>
    <row r="7" spans="1:25" x14ac:dyDescent="0.25">
      <c r="A7" s="3">
        <v>1</v>
      </c>
      <c r="B7" s="2">
        <v>8</v>
      </c>
      <c r="D7" s="2">
        <v>4</v>
      </c>
      <c r="E7" s="2">
        <v>15</v>
      </c>
      <c r="F7" s="2" t="s">
        <v>34</v>
      </c>
      <c r="G7" s="2" t="s">
        <v>34</v>
      </c>
      <c r="H7" s="2" t="s">
        <v>34</v>
      </c>
      <c r="I7" s="2" t="s">
        <v>34</v>
      </c>
      <c r="J7" s="2" t="s">
        <v>34</v>
      </c>
      <c r="O7" s="3">
        <v>1</v>
      </c>
      <c r="P7" s="1" t="s">
        <v>59</v>
      </c>
      <c r="Q7" s="2">
        <v>8</v>
      </c>
      <c r="S7" s="2">
        <v>4</v>
      </c>
      <c r="T7" s="2">
        <v>15</v>
      </c>
      <c r="U7" s="2" t="s">
        <v>34</v>
      </c>
      <c r="V7" s="2" t="s">
        <v>34</v>
      </c>
      <c r="W7" s="2" t="s">
        <v>34</v>
      </c>
      <c r="X7" s="2" t="s">
        <v>34</v>
      </c>
      <c r="Y7" s="2" t="s">
        <v>34</v>
      </c>
    </row>
    <row r="8" spans="1:25" x14ac:dyDescent="0.25">
      <c r="A8" s="3">
        <v>2</v>
      </c>
      <c r="B8" s="2">
        <v>8</v>
      </c>
      <c r="D8" s="2">
        <v>2</v>
      </c>
      <c r="E8" s="2">
        <v>15</v>
      </c>
      <c r="F8" s="2">
        <v>3</v>
      </c>
      <c r="G8" s="2">
        <v>2</v>
      </c>
      <c r="H8" s="2">
        <v>1</v>
      </c>
      <c r="I8" s="2" t="s">
        <v>34</v>
      </c>
      <c r="J8" s="2" t="s">
        <v>34</v>
      </c>
      <c r="O8" s="3">
        <v>1</v>
      </c>
      <c r="P8" s="1" t="s">
        <v>61</v>
      </c>
      <c r="Q8" s="2">
        <v>8</v>
      </c>
      <c r="S8" s="2">
        <v>1</v>
      </c>
      <c r="T8" s="2">
        <v>24</v>
      </c>
      <c r="U8" s="2">
        <v>3</v>
      </c>
      <c r="V8" s="2">
        <v>2</v>
      </c>
      <c r="W8" s="2">
        <v>1</v>
      </c>
      <c r="X8" s="2" t="s">
        <v>34</v>
      </c>
      <c r="Y8" s="2" t="s">
        <v>34</v>
      </c>
    </row>
    <row r="9" spans="1:25" x14ac:dyDescent="0.25">
      <c r="A9" s="3">
        <v>3</v>
      </c>
      <c r="B9" s="2">
        <v>8</v>
      </c>
      <c r="D9" s="2">
        <v>3</v>
      </c>
      <c r="E9" s="2">
        <v>9</v>
      </c>
      <c r="F9" s="2" t="s">
        <v>34</v>
      </c>
      <c r="G9" s="2" t="s">
        <v>34</v>
      </c>
      <c r="H9" s="2" t="s">
        <v>34</v>
      </c>
      <c r="I9" s="2" t="s">
        <v>34</v>
      </c>
      <c r="J9" s="2" t="s">
        <v>34</v>
      </c>
      <c r="O9" s="3">
        <v>1</v>
      </c>
      <c r="P9" s="1" t="s">
        <v>64</v>
      </c>
      <c r="Q9" s="2">
        <v>4</v>
      </c>
      <c r="S9" s="2">
        <v>2</v>
      </c>
      <c r="T9" s="2">
        <v>8</v>
      </c>
      <c r="U9" s="2" t="s">
        <v>34</v>
      </c>
      <c r="V9" s="2" t="s">
        <v>34</v>
      </c>
      <c r="W9" s="2" t="s">
        <v>34</v>
      </c>
      <c r="X9" s="2" t="s">
        <v>34</v>
      </c>
      <c r="Y9" s="2" t="s">
        <v>34</v>
      </c>
    </row>
    <row r="10" spans="1:25" x14ac:dyDescent="0.25">
      <c r="A10" s="3">
        <v>4</v>
      </c>
      <c r="B10" s="2">
        <v>12</v>
      </c>
      <c r="D10" s="2">
        <v>3</v>
      </c>
      <c r="E10" s="2">
        <v>35</v>
      </c>
      <c r="F10" s="2">
        <v>1</v>
      </c>
      <c r="G10" s="2" t="s">
        <v>34</v>
      </c>
      <c r="H10" s="2" t="s">
        <v>34</v>
      </c>
      <c r="I10" s="2">
        <v>1</v>
      </c>
      <c r="J10" s="2" t="s">
        <v>34</v>
      </c>
      <c r="O10" s="3">
        <v>1</v>
      </c>
      <c r="P10" s="1" t="s">
        <v>63</v>
      </c>
      <c r="Q10" s="2">
        <v>8</v>
      </c>
      <c r="S10" s="2">
        <v>2</v>
      </c>
      <c r="T10" s="2">
        <v>21</v>
      </c>
      <c r="U10" s="2">
        <v>1</v>
      </c>
      <c r="V10" s="2">
        <v>1</v>
      </c>
      <c r="W10" s="2" t="s">
        <v>34</v>
      </c>
      <c r="X10" s="2" t="s">
        <v>34</v>
      </c>
      <c r="Y10" s="2" t="s">
        <v>34</v>
      </c>
    </row>
    <row r="11" spans="1:25" x14ac:dyDescent="0.25">
      <c r="A11" s="3">
        <v>6</v>
      </c>
      <c r="B11" s="2">
        <v>10</v>
      </c>
      <c r="C11" s="2">
        <v>1</v>
      </c>
      <c r="D11" s="2">
        <v>5</v>
      </c>
      <c r="E11" s="2">
        <v>20</v>
      </c>
      <c r="F11" s="2">
        <v>4</v>
      </c>
      <c r="G11" s="2">
        <v>1</v>
      </c>
      <c r="H11" s="2">
        <v>3</v>
      </c>
      <c r="I11" s="2" t="s">
        <v>34</v>
      </c>
      <c r="J11" s="2" t="s">
        <v>34</v>
      </c>
      <c r="O11" s="3">
        <v>1</v>
      </c>
      <c r="P11" s="1" t="s">
        <v>60</v>
      </c>
      <c r="Q11" s="2">
        <v>5</v>
      </c>
      <c r="S11" s="2">
        <v>2</v>
      </c>
      <c r="T11" s="2">
        <v>10</v>
      </c>
      <c r="U11" s="2">
        <v>1</v>
      </c>
      <c r="V11" s="2">
        <v>1</v>
      </c>
      <c r="W11" s="2" t="s">
        <v>34</v>
      </c>
      <c r="X11" s="2" t="s">
        <v>34</v>
      </c>
      <c r="Y11" s="2" t="s">
        <v>34</v>
      </c>
    </row>
    <row r="12" spans="1:25" x14ac:dyDescent="0.25">
      <c r="A12" s="19" t="s">
        <v>372</v>
      </c>
      <c r="B12" s="2">
        <v>6</v>
      </c>
      <c r="D12" s="2">
        <v>1</v>
      </c>
      <c r="E12" s="2">
        <v>10</v>
      </c>
      <c r="F12" s="2" t="s">
        <v>34</v>
      </c>
      <c r="G12" s="2" t="s">
        <v>34</v>
      </c>
      <c r="H12" s="2" t="s">
        <v>34</v>
      </c>
      <c r="I12" s="2" t="s">
        <v>34</v>
      </c>
      <c r="J12" s="2" t="s">
        <v>34</v>
      </c>
      <c r="O12" s="3">
        <v>1</v>
      </c>
      <c r="P12" s="1" t="s">
        <v>62</v>
      </c>
      <c r="Q12" s="2">
        <v>4</v>
      </c>
      <c r="S12" s="2" t="s">
        <v>34</v>
      </c>
      <c r="T12" s="2">
        <v>20</v>
      </c>
      <c r="U12" s="2" t="s">
        <v>34</v>
      </c>
      <c r="V12" s="2" t="s">
        <v>34</v>
      </c>
      <c r="W12" s="2" t="s">
        <v>34</v>
      </c>
      <c r="X12" s="2" t="s">
        <v>34</v>
      </c>
      <c r="Y12" s="2" t="s">
        <v>34</v>
      </c>
    </row>
    <row r="13" spans="1:25" x14ac:dyDescent="0.25">
      <c r="A13" s="3">
        <v>7</v>
      </c>
      <c r="B13" s="2">
        <v>4</v>
      </c>
      <c r="D13" s="2" t="s">
        <v>34</v>
      </c>
      <c r="E13" s="2">
        <v>8</v>
      </c>
      <c r="F13" s="2">
        <v>1</v>
      </c>
      <c r="G13" s="2" t="s">
        <v>34</v>
      </c>
      <c r="H13" s="2">
        <v>1</v>
      </c>
      <c r="I13" s="2" t="s">
        <v>34</v>
      </c>
      <c r="J13" s="2" t="s">
        <v>34</v>
      </c>
      <c r="O13" s="23">
        <v>1</v>
      </c>
      <c r="P13" s="1" t="s">
        <v>65</v>
      </c>
      <c r="Q13" s="2">
        <v>3</v>
      </c>
      <c r="S13" s="2" t="s">
        <v>34</v>
      </c>
      <c r="T13" s="2">
        <v>10</v>
      </c>
      <c r="U13" s="2" t="s">
        <v>34</v>
      </c>
      <c r="V13" s="2" t="s">
        <v>34</v>
      </c>
      <c r="W13" s="2" t="s">
        <v>34</v>
      </c>
      <c r="X13" s="2" t="s">
        <v>34</v>
      </c>
      <c r="Y13" s="2" t="s">
        <v>34</v>
      </c>
    </row>
    <row r="14" spans="1:25" x14ac:dyDescent="0.25">
      <c r="A14" s="3">
        <v>9</v>
      </c>
      <c r="B14" s="2">
        <v>5</v>
      </c>
      <c r="D14" s="2">
        <v>2</v>
      </c>
      <c r="E14" s="2">
        <v>10</v>
      </c>
      <c r="F14" s="2">
        <v>2</v>
      </c>
      <c r="G14" s="2" t="s">
        <v>34</v>
      </c>
      <c r="H14" s="2">
        <v>2</v>
      </c>
      <c r="I14" s="2" t="s">
        <v>34</v>
      </c>
      <c r="J14" s="2" t="s">
        <v>34</v>
      </c>
      <c r="T14" s="2">
        <f>SUM(T7:T13)</f>
        <v>108</v>
      </c>
    </row>
    <row r="15" spans="1:25" x14ac:dyDescent="0.25">
      <c r="A15" s="3">
        <v>10</v>
      </c>
      <c r="B15" s="2">
        <v>12</v>
      </c>
      <c r="D15" s="2">
        <v>3</v>
      </c>
      <c r="E15" s="2">
        <v>24</v>
      </c>
      <c r="F15" s="2" t="s">
        <v>34</v>
      </c>
      <c r="G15" s="2" t="s">
        <v>34</v>
      </c>
      <c r="H15" s="2" t="s">
        <v>34</v>
      </c>
      <c r="I15" s="2" t="s">
        <v>34</v>
      </c>
      <c r="J15" s="2" t="s">
        <v>34</v>
      </c>
    </row>
    <row r="16" spans="1:25" x14ac:dyDescent="0.25">
      <c r="A16" s="3">
        <v>11</v>
      </c>
      <c r="B16" s="2">
        <v>6</v>
      </c>
      <c r="D16" s="2">
        <v>2</v>
      </c>
      <c r="E16" s="2">
        <v>11</v>
      </c>
      <c r="F16" s="2">
        <v>1</v>
      </c>
      <c r="G16" s="2" t="s">
        <v>34</v>
      </c>
      <c r="H16" s="2">
        <v>1</v>
      </c>
      <c r="I16" s="2" t="s">
        <v>34</v>
      </c>
      <c r="J16" s="2" t="s">
        <v>34</v>
      </c>
    </row>
    <row r="17" spans="1:26" x14ac:dyDescent="0.25">
      <c r="G17" s="2"/>
      <c r="H17" s="2"/>
      <c r="I17" s="2"/>
      <c r="J17" s="2"/>
      <c r="O17" s="3">
        <v>2</v>
      </c>
      <c r="P17" s="1" t="s">
        <v>59</v>
      </c>
      <c r="Q17" s="2">
        <v>8</v>
      </c>
      <c r="S17" s="2">
        <v>2</v>
      </c>
      <c r="T17" s="2">
        <v>15</v>
      </c>
      <c r="U17" s="2">
        <v>3</v>
      </c>
      <c r="V17" s="2">
        <v>2</v>
      </c>
      <c r="W17" s="2">
        <v>1</v>
      </c>
      <c r="X17" s="2" t="s">
        <v>34</v>
      </c>
      <c r="Y17" s="2" t="s">
        <v>34</v>
      </c>
    </row>
    <row r="18" spans="1:26" x14ac:dyDescent="0.25">
      <c r="A18" s="3"/>
      <c r="C18" s="1" t="s">
        <v>61</v>
      </c>
      <c r="G18" s="2"/>
      <c r="H18" s="2"/>
      <c r="I18" s="2"/>
      <c r="J18" s="2"/>
      <c r="O18" s="3">
        <v>2</v>
      </c>
      <c r="P18" s="1" t="s">
        <v>61</v>
      </c>
      <c r="Q18" s="2">
        <v>8</v>
      </c>
      <c r="S18" s="2" t="s">
        <v>34</v>
      </c>
      <c r="T18" s="2">
        <v>35</v>
      </c>
      <c r="U18" s="2">
        <v>2</v>
      </c>
      <c r="V18" s="2">
        <v>2</v>
      </c>
      <c r="W18" s="2" t="s">
        <v>34</v>
      </c>
      <c r="X18" s="2" t="s">
        <v>34</v>
      </c>
      <c r="Y18" s="2" t="s">
        <v>34</v>
      </c>
    </row>
    <row r="19" spans="1:26" x14ac:dyDescent="0.25">
      <c r="A19" s="3"/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20</v>
      </c>
      <c r="H19" s="2" t="s">
        <v>7</v>
      </c>
      <c r="I19" s="2" t="s">
        <v>27</v>
      </c>
      <c r="J19" s="2" t="s">
        <v>8</v>
      </c>
      <c r="O19" s="3">
        <v>2</v>
      </c>
      <c r="P19" s="1" t="s">
        <v>64</v>
      </c>
      <c r="Q19" s="2">
        <v>5</v>
      </c>
      <c r="S19" s="2" t="s">
        <v>34</v>
      </c>
      <c r="T19" s="2">
        <v>17</v>
      </c>
      <c r="U19" s="2">
        <v>1</v>
      </c>
      <c r="V19" s="2" t="s">
        <v>34</v>
      </c>
      <c r="W19" s="2">
        <v>1</v>
      </c>
      <c r="X19" s="2" t="s">
        <v>34</v>
      </c>
      <c r="Y19" s="2" t="s">
        <v>34</v>
      </c>
    </row>
    <row r="20" spans="1:26" x14ac:dyDescent="0.25">
      <c r="A20" s="3">
        <v>1</v>
      </c>
      <c r="B20" s="2">
        <v>8</v>
      </c>
      <c r="D20" s="2">
        <v>1</v>
      </c>
      <c r="E20" s="2">
        <v>24</v>
      </c>
      <c r="F20" s="2">
        <v>3</v>
      </c>
      <c r="G20" s="2">
        <v>2</v>
      </c>
      <c r="H20" s="2">
        <v>1</v>
      </c>
      <c r="I20" s="2" t="s">
        <v>34</v>
      </c>
      <c r="J20" s="2" t="s">
        <v>34</v>
      </c>
      <c r="O20" s="3">
        <v>2</v>
      </c>
      <c r="P20" s="1" t="s">
        <v>63</v>
      </c>
      <c r="Q20" s="2">
        <v>7</v>
      </c>
      <c r="S20" s="2">
        <v>1</v>
      </c>
      <c r="T20" s="2">
        <v>22</v>
      </c>
      <c r="U20" s="2" t="s">
        <v>34</v>
      </c>
      <c r="V20" s="2" t="s">
        <v>34</v>
      </c>
      <c r="W20" s="2" t="s">
        <v>34</v>
      </c>
      <c r="X20" s="2" t="s">
        <v>34</v>
      </c>
      <c r="Y20" s="2" t="s">
        <v>34</v>
      </c>
      <c r="Z20" s="2"/>
    </row>
    <row r="21" spans="1:26" x14ac:dyDescent="0.25">
      <c r="A21" s="3">
        <v>2</v>
      </c>
      <c r="B21" s="2">
        <v>8</v>
      </c>
      <c r="D21" s="2" t="s">
        <v>34</v>
      </c>
      <c r="E21" s="2">
        <v>35</v>
      </c>
      <c r="F21" s="2">
        <v>2</v>
      </c>
      <c r="G21" s="2">
        <v>2</v>
      </c>
      <c r="H21" s="2" t="s">
        <v>34</v>
      </c>
      <c r="I21" s="2" t="s">
        <v>34</v>
      </c>
      <c r="J21" s="2" t="s">
        <v>34</v>
      </c>
      <c r="O21" s="3">
        <v>2</v>
      </c>
      <c r="P21" s="1" t="s">
        <v>60</v>
      </c>
      <c r="Q21" s="2">
        <v>7</v>
      </c>
      <c r="S21" s="2" t="s">
        <v>34</v>
      </c>
      <c r="T21" s="2">
        <v>20</v>
      </c>
      <c r="U21" s="2" t="s">
        <v>34</v>
      </c>
      <c r="V21" s="2" t="s">
        <v>34</v>
      </c>
      <c r="W21" s="2" t="s">
        <v>34</v>
      </c>
      <c r="X21" s="2" t="s">
        <v>34</v>
      </c>
      <c r="Y21" s="2" t="s">
        <v>34</v>
      </c>
    </row>
    <row r="22" spans="1:26" x14ac:dyDescent="0.25">
      <c r="A22" s="3">
        <v>3</v>
      </c>
      <c r="B22" s="2">
        <v>8</v>
      </c>
      <c r="D22" s="2">
        <v>2</v>
      </c>
      <c r="E22" s="2">
        <v>19</v>
      </c>
      <c r="F22" s="2">
        <v>2</v>
      </c>
      <c r="G22" s="2">
        <v>1</v>
      </c>
      <c r="H22" s="2">
        <v>1</v>
      </c>
      <c r="I22" s="2" t="s">
        <v>34</v>
      </c>
      <c r="J22" s="2" t="s">
        <v>34</v>
      </c>
      <c r="O22" s="23">
        <v>2</v>
      </c>
      <c r="P22" s="1" t="s">
        <v>65</v>
      </c>
      <c r="Q22" s="2">
        <v>5</v>
      </c>
      <c r="S22" s="2">
        <v>1</v>
      </c>
      <c r="T22" s="2">
        <v>15</v>
      </c>
      <c r="U22" s="2" t="s">
        <v>34</v>
      </c>
      <c r="V22" s="2" t="s">
        <v>34</v>
      </c>
      <c r="W22" s="2" t="s">
        <v>34</v>
      </c>
      <c r="X22" s="2" t="s">
        <v>34</v>
      </c>
      <c r="Y22" s="2" t="s">
        <v>34</v>
      </c>
    </row>
    <row r="23" spans="1:26" x14ac:dyDescent="0.25">
      <c r="A23" s="3">
        <v>4</v>
      </c>
      <c r="B23" s="2">
        <v>12</v>
      </c>
      <c r="D23" s="2">
        <v>2</v>
      </c>
      <c r="E23" s="2">
        <v>40</v>
      </c>
      <c r="F23" s="2">
        <v>1</v>
      </c>
      <c r="G23" s="2">
        <v>1</v>
      </c>
      <c r="H23" s="2" t="s">
        <v>34</v>
      </c>
      <c r="I23" s="2" t="s">
        <v>34</v>
      </c>
      <c r="J23" s="2" t="s">
        <v>34</v>
      </c>
      <c r="T23" s="2">
        <f>SUM(T17:T22)</f>
        <v>124</v>
      </c>
    </row>
    <row r="24" spans="1:26" x14ac:dyDescent="0.25">
      <c r="A24" s="3">
        <v>6</v>
      </c>
      <c r="B24" s="2">
        <v>8</v>
      </c>
      <c r="D24" s="2">
        <v>1</v>
      </c>
      <c r="E24" s="2">
        <v>17</v>
      </c>
      <c r="F24" s="2">
        <v>1</v>
      </c>
      <c r="G24" s="2" t="s">
        <v>34</v>
      </c>
      <c r="H24" s="2">
        <v>1</v>
      </c>
      <c r="I24" s="2" t="s">
        <v>34</v>
      </c>
      <c r="J24" s="2" t="s">
        <v>34</v>
      </c>
    </row>
    <row r="25" spans="1:26" x14ac:dyDescent="0.25">
      <c r="A25" s="19" t="s">
        <v>372</v>
      </c>
      <c r="B25" s="2">
        <v>6</v>
      </c>
      <c r="D25" s="2">
        <v>1</v>
      </c>
      <c r="E25" s="2">
        <v>6</v>
      </c>
      <c r="F25" s="2" t="s">
        <v>34</v>
      </c>
      <c r="G25" s="2" t="s">
        <v>34</v>
      </c>
      <c r="H25" s="2" t="s">
        <v>34</v>
      </c>
      <c r="I25" s="2" t="s">
        <v>34</v>
      </c>
      <c r="J25" s="2" t="s">
        <v>34</v>
      </c>
      <c r="O25" s="3">
        <v>3</v>
      </c>
      <c r="P25" s="1" t="s">
        <v>59</v>
      </c>
      <c r="Q25" s="2">
        <v>8</v>
      </c>
      <c r="S25" s="2">
        <v>3</v>
      </c>
      <c r="T25" s="2">
        <v>9</v>
      </c>
      <c r="U25" s="2" t="s">
        <v>34</v>
      </c>
      <c r="V25" s="2" t="s">
        <v>34</v>
      </c>
      <c r="W25" s="2" t="s">
        <v>34</v>
      </c>
      <c r="X25" s="2" t="s">
        <v>34</v>
      </c>
      <c r="Y25" s="2" t="s">
        <v>34</v>
      </c>
    </row>
    <row r="26" spans="1:26" x14ac:dyDescent="0.25">
      <c r="A26" s="3">
        <v>7</v>
      </c>
      <c r="B26" s="2">
        <v>7</v>
      </c>
      <c r="C26" s="2">
        <v>2</v>
      </c>
      <c r="D26" s="2">
        <v>1</v>
      </c>
      <c r="E26" s="2">
        <v>24</v>
      </c>
      <c r="F26" s="2">
        <v>2</v>
      </c>
      <c r="G26" s="2">
        <v>2</v>
      </c>
      <c r="H26" s="2" t="s">
        <v>34</v>
      </c>
      <c r="I26" s="2" t="s">
        <v>34</v>
      </c>
      <c r="J26" s="2" t="s">
        <v>34</v>
      </c>
      <c r="O26" s="3">
        <v>3</v>
      </c>
      <c r="P26" s="1" t="s">
        <v>61</v>
      </c>
      <c r="Q26" s="2">
        <v>8</v>
      </c>
      <c r="S26" s="2">
        <v>2</v>
      </c>
      <c r="T26" s="2">
        <v>19</v>
      </c>
      <c r="U26" s="2">
        <v>2</v>
      </c>
      <c r="V26" s="2">
        <v>1</v>
      </c>
      <c r="W26" s="2">
        <v>1</v>
      </c>
      <c r="X26" s="2" t="s">
        <v>34</v>
      </c>
      <c r="Y26" s="2" t="s">
        <v>34</v>
      </c>
    </row>
    <row r="27" spans="1:26" x14ac:dyDescent="0.25">
      <c r="A27" s="3">
        <v>9</v>
      </c>
      <c r="B27" s="2">
        <v>7</v>
      </c>
      <c r="D27" s="2">
        <v>1</v>
      </c>
      <c r="E27" s="2">
        <v>24</v>
      </c>
      <c r="F27" s="2" t="s">
        <v>34</v>
      </c>
      <c r="G27" s="2" t="s">
        <v>34</v>
      </c>
      <c r="H27" s="2" t="s">
        <v>34</v>
      </c>
      <c r="I27" s="2" t="s">
        <v>34</v>
      </c>
      <c r="J27" s="2" t="s">
        <v>34</v>
      </c>
      <c r="O27" s="3">
        <v>3</v>
      </c>
      <c r="P27" s="1" t="s">
        <v>64</v>
      </c>
      <c r="Q27" s="2">
        <v>3</v>
      </c>
      <c r="S27" s="2">
        <v>1</v>
      </c>
      <c r="T27" s="2">
        <v>3</v>
      </c>
      <c r="U27" s="2">
        <v>2</v>
      </c>
      <c r="V27" s="2">
        <v>1</v>
      </c>
      <c r="W27" s="2">
        <v>1</v>
      </c>
      <c r="X27" s="2" t="s">
        <v>34</v>
      </c>
      <c r="Y27" s="2" t="s">
        <v>34</v>
      </c>
    </row>
    <row r="28" spans="1:26" x14ac:dyDescent="0.25">
      <c r="A28" s="3">
        <v>10</v>
      </c>
      <c r="B28" s="2">
        <v>12</v>
      </c>
      <c r="D28" s="2">
        <v>1</v>
      </c>
      <c r="E28" s="2">
        <v>31</v>
      </c>
      <c r="F28" s="2">
        <v>1</v>
      </c>
      <c r="G28" s="2">
        <v>1</v>
      </c>
      <c r="H28" s="2" t="s">
        <v>34</v>
      </c>
      <c r="I28" s="2" t="s">
        <v>34</v>
      </c>
      <c r="J28" s="2" t="s">
        <v>34</v>
      </c>
      <c r="O28" s="3">
        <v>3</v>
      </c>
      <c r="P28" s="1" t="s">
        <v>63</v>
      </c>
      <c r="Q28" s="2">
        <v>5</v>
      </c>
      <c r="S28" s="2">
        <v>1</v>
      </c>
      <c r="T28" s="2">
        <v>10</v>
      </c>
      <c r="U28" s="2" t="s">
        <v>34</v>
      </c>
      <c r="V28" s="2" t="s">
        <v>34</v>
      </c>
      <c r="W28" s="2" t="s">
        <v>34</v>
      </c>
      <c r="X28" s="2" t="s">
        <v>34</v>
      </c>
      <c r="Y28" s="2" t="s">
        <v>34</v>
      </c>
      <c r="Z28" s="2"/>
    </row>
    <row r="29" spans="1:26" x14ac:dyDescent="0.25">
      <c r="A29" s="3"/>
      <c r="G29" s="2"/>
      <c r="H29" s="2"/>
      <c r="I29" s="2"/>
      <c r="J29" s="2"/>
      <c r="O29" s="3">
        <v>3</v>
      </c>
      <c r="P29" s="1" t="s">
        <v>60</v>
      </c>
      <c r="Q29" s="2">
        <v>5</v>
      </c>
      <c r="S29" s="2">
        <v>1</v>
      </c>
      <c r="T29" s="2">
        <v>13</v>
      </c>
      <c r="U29" s="2" t="s">
        <v>34</v>
      </c>
      <c r="V29" s="2" t="s">
        <v>34</v>
      </c>
      <c r="W29" s="2" t="s">
        <v>34</v>
      </c>
      <c r="X29" s="2" t="s">
        <v>34</v>
      </c>
      <c r="Y29" s="2" t="s">
        <v>34</v>
      </c>
    </row>
    <row r="30" spans="1:26" x14ac:dyDescent="0.25">
      <c r="A30" s="3"/>
      <c r="C30" s="1" t="s">
        <v>64</v>
      </c>
      <c r="G30" s="2"/>
      <c r="H30" s="2"/>
      <c r="I30" s="2"/>
      <c r="J30" s="2"/>
      <c r="O30" s="3">
        <v>3</v>
      </c>
      <c r="P30" s="1" t="s">
        <v>62</v>
      </c>
      <c r="Q30" s="2">
        <v>8</v>
      </c>
      <c r="S30" s="2">
        <v>3</v>
      </c>
      <c r="T30" s="2">
        <v>20</v>
      </c>
      <c r="U30" s="2">
        <v>4</v>
      </c>
      <c r="V30" s="2" t="s">
        <v>34</v>
      </c>
      <c r="W30" s="2">
        <v>4</v>
      </c>
      <c r="X30" s="2" t="s">
        <v>34</v>
      </c>
      <c r="Y30" s="2" t="s">
        <v>34</v>
      </c>
    </row>
    <row r="31" spans="1:26" x14ac:dyDescent="0.25">
      <c r="A31" s="3"/>
      <c r="B31" s="2" t="s">
        <v>19</v>
      </c>
      <c r="C31" s="2" t="s">
        <v>20</v>
      </c>
      <c r="D31" s="2" t="s">
        <v>21</v>
      </c>
      <c r="E31" s="2" t="s">
        <v>22</v>
      </c>
      <c r="F31" s="2" t="s">
        <v>23</v>
      </c>
      <c r="G31" s="2" t="s">
        <v>20</v>
      </c>
      <c r="H31" s="2" t="s">
        <v>7</v>
      </c>
      <c r="I31" s="2" t="s">
        <v>27</v>
      </c>
      <c r="J31" s="2" t="s">
        <v>8</v>
      </c>
      <c r="O31" s="23">
        <v>3</v>
      </c>
      <c r="P31" s="1" t="s">
        <v>65</v>
      </c>
      <c r="Q31" s="2">
        <v>4</v>
      </c>
      <c r="S31" s="2">
        <v>1</v>
      </c>
      <c r="T31" s="2">
        <v>15</v>
      </c>
      <c r="U31" s="2">
        <v>1</v>
      </c>
      <c r="V31" s="2" t="s">
        <v>34</v>
      </c>
      <c r="W31" s="2">
        <v>1</v>
      </c>
      <c r="X31" s="2" t="s">
        <v>34</v>
      </c>
      <c r="Y31" s="2" t="s">
        <v>34</v>
      </c>
    </row>
    <row r="32" spans="1:26" x14ac:dyDescent="0.25">
      <c r="A32" s="3">
        <v>1</v>
      </c>
      <c r="B32" s="2">
        <v>4</v>
      </c>
      <c r="D32" s="2">
        <v>2</v>
      </c>
      <c r="E32" s="2">
        <v>8</v>
      </c>
      <c r="F32" s="2" t="s">
        <v>34</v>
      </c>
      <c r="G32" s="2" t="s">
        <v>34</v>
      </c>
      <c r="H32" s="2" t="s">
        <v>34</v>
      </c>
      <c r="I32" s="2" t="s">
        <v>34</v>
      </c>
      <c r="J32" s="2" t="s">
        <v>34</v>
      </c>
      <c r="O32" s="23">
        <v>3</v>
      </c>
      <c r="P32" s="1" t="s">
        <v>55</v>
      </c>
      <c r="Q32" s="2">
        <v>7</v>
      </c>
      <c r="S32" s="2">
        <v>1</v>
      </c>
      <c r="T32" s="2">
        <v>27</v>
      </c>
      <c r="U32" s="2" t="s">
        <v>34</v>
      </c>
      <c r="V32" s="2" t="s">
        <v>34</v>
      </c>
      <c r="W32" s="2" t="s">
        <v>34</v>
      </c>
      <c r="X32" s="2" t="s">
        <v>34</v>
      </c>
      <c r="Y32" s="2" t="s">
        <v>34</v>
      </c>
    </row>
    <row r="33" spans="1:26" x14ac:dyDescent="0.25">
      <c r="A33" s="3">
        <v>2</v>
      </c>
      <c r="B33" s="2">
        <v>5</v>
      </c>
      <c r="D33" s="2" t="s">
        <v>34</v>
      </c>
      <c r="E33" s="2">
        <v>17</v>
      </c>
      <c r="F33" s="2">
        <v>1</v>
      </c>
      <c r="G33" s="2" t="s">
        <v>34</v>
      </c>
      <c r="H33" s="2">
        <v>1</v>
      </c>
      <c r="I33" s="2" t="s">
        <v>34</v>
      </c>
      <c r="J33" s="2" t="s">
        <v>34</v>
      </c>
      <c r="T33" s="2">
        <f>SUM(T25:T32)</f>
        <v>116</v>
      </c>
    </row>
    <row r="34" spans="1:26" x14ac:dyDescent="0.25">
      <c r="A34" s="3">
        <v>3</v>
      </c>
      <c r="B34" s="2">
        <v>3</v>
      </c>
      <c r="D34" s="2">
        <v>1</v>
      </c>
      <c r="E34" s="2">
        <v>3</v>
      </c>
      <c r="F34" s="2">
        <v>2</v>
      </c>
      <c r="G34" s="2">
        <v>1</v>
      </c>
      <c r="H34" s="2">
        <v>1</v>
      </c>
      <c r="I34" s="2" t="s">
        <v>34</v>
      </c>
      <c r="J34" s="2" t="s">
        <v>34</v>
      </c>
    </row>
    <row r="35" spans="1:26" x14ac:dyDescent="0.25">
      <c r="A35" s="3">
        <v>5</v>
      </c>
      <c r="B35" s="2">
        <v>9</v>
      </c>
      <c r="D35" s="2">
        <v>1</v>
      </c>
      <c r="E35" s="2">
        <v>33</v>
      </c>
      <c r="F35" s="2">
        <v>1</v>
      </c>
      <c r="G35" s="2">
        <v>1</v>
      </c>
      <c r="H35" s="2" t="s">
        <v>34</v>
      </c>
      <c r="I35" s="2" t="s">
        <v>34</v>
      </c>
      <c r="J35" s="2" t="s">
        <v>34</v>
      </c>
      <c r="O35" s="3">
        <v>4</v>
      </c>
      <c r="P35" s="1" t="s">
        <v>59</v>
      </c>
      <c r="Q35" s="2">
        <v>12</v>
      </c>
      <c r="S35" s="2">
        <v>3</v>
      </c>
      <c r="T35" s="2">
        <v>35</v>
      </c>
      <c r="U35" s="2">
        <v>1</v>
      </c>
      <c r="V35" s="2" t="s">
        <v>34</v>
      </c>
      <c r="W35" s="2" t="s">
        <v>34</v>
      </c>
      <c r="X35" s="2">
        <v>1</v>
      </c>
      <c r="Y35" s="2" t="s">
        <v>34</v>
      </c>
    </row>
    <row r="36" spans="1:26" x14ac:dyDescent="0.25">
      <c r="A36" s="3">
        <v>6</v>
      </c>
      <c r="B36" s="2">
        <v>4</v>
      </c>
      <c r="D36" s="2">
        <v>1</v>
      </c>
      <c r="E36" s="2">
        <v>6</v>
      </c>
      <c r="F36" s="2" t="s">
        <v>34</v>
      </c>
      <c r="G36" s="2" t="s">
        <v>34</v>
      </c>
      <c r="H36" s="2" t="s">
        <v>34</v>
      </c>
      <c r="I36" s="2" t="s">
        <v>34</v>
      </c>
      <c r="J36" s="2" t="s">
        <v>34</v>
      </c>
      <c r="O36" s="3">
        <v>4</v>
      </c>
      <c r="P36" s="1" t="s">
        <v>61</v>
      </c>
      <c r="Q36" s="2">
        <v>12</v>
      </c>
      <c r="S36" s="2">
        <v>2</v>
      </c>
      <c r="T36" s="2">
        <v>40</v>
      </c>
      <c r="U36" s="2">
        <v>1</v>
      </c>
      <c r="V36" s="2">
        <v>1</v>
      </c>
      <c r="W36" s="2" t="s">
        <v>34</v>
      </c>
      <c r="X36" s="2" t="s">
        <v>34</v>
      </c>
      <c r="Y36" s="2" t="s">
        <v>34</v>
      </c>
    </row>
    <row r="37" spans="1:26" x14ac:dyDescent="0.25">
      <c r="A37" s="3">
        <v>9</v>
      </c>
      <c r="B37" s="2">
        <v>4</v>
      </c>
      <c r="D37" s="2">
        <v>1</v>
      </c>
      <c r="E37" s="2">
        <v>5</v>
      </c>
      <c r="F37" s="2" t="s">
        <v>34</v>
      </c>
      <c r="G37" s="2" t="s">
        <v>34</v>
      </c>
      <c r="H37" s="2" t="s">
        <v>34</v>
      </c>
      <c r="I37" s="2" t="s">
        <v>34</v>
      </c>
      <c r="J37" s="2" t="s">
        <v>34</v>
      </c>
      <c r="O37" s="3">
        <v>4</v>
      </c>
      <c r="P37" s="1" t="s">
        <v>63</v>
      </c>
      <c r="Q37" s="2">
        <v>9</v>
      </c>
      <c r="S37" s="2">
        <v>4</v>
      </c>
      <c r="T37" s="2">
        <v>16</v>
      </c>
      <c r="U37" s="2">
        <v>1</v>
      </c>
      <c r="V37" s="2" t="s">
        <v>34</v>
      </c>
      <c r="W37" s="2">
        <v>1</v>
      </c>
      <c r="X37" s="2" t="s">
        <v>34</v>
      </c>
      <c r="Y37" s="2" t="s">
        <v>34</v>
      </c>
      <c r="Z37" s="2"/>
    </row>
    <row r="38" spans="1:26" x14ac:dyDescent="0.25">
      <c r="A38" s="3">
        <v>10</v>
      </c>
      <c r="B38" s="2">
        <v>7</v>
      </c>
      <c r="D38" s="2" t="s">
        <v>34</v>
      </c>
      <c r="E38" s="2">
        <v>22</v>
      </c>
      <c r="F38" s="2">
        <v>2</v>
      </c>
      <c r="G38" s="2">
        <v>1</v>
      </c>
      <c r="H38" s="2">
        <v>1</v>
      </c>
      <c r="I38" s="2" t="s">
        <v>34</v>
      </c>
      <c r="J38" s="2" t="s">
        <v>34</v>
      </c>
      <c r="O38" s="3">
        <v>4</v>
      </c>
      <c r="P38" s="1" t="s">
        <v>60</v>
      </c>
      <c r="Q38" s="2">
        <v>7</v>
      </c>
      <c r="S38" s="2">
        <v>5</v>
      </c>
      <c r="T38" s="2">
        <v>11</v>
      </c>
      <c r="U38" s="2">
        <v>1</v>
      </c>
      <c r="V38" s="2" t="s">
        <v>34</v>
      </c>
      <c r="W38" s="2">
        <v>1</v>
      </c>
      <c r="X38" s="2" t="s">
        <v>34</v>
      </c>
      <c r="Y38" s="2" t="s">
        <v>34</v>
      </c>
    </row>
    <row r="39" spans="1:26" x14ac:dyDescent="0.25">
      <c r="A39" s="3">
        <v>11</v>
      </c>
      <c r="B39" s="2">
        <v>5</v>
      </c>
      <c r="D39" s="2" t="s">
        <v>34</v>
      </c>
      <c r="E39" s="2">
        <v>23</v>
      </c>
      <c r="F39" s="2" t="s">
        <v>34</v>
      </c>
      <c r="G39" s="2" t="s">
        <v>34</v>
      </c>
      <c r="H39" s="2" t="s">
        <v>34</v>
      </c>
      <c r="I39" s="2" t="s">
        <v>34</v>
      </c>
      <c r="J39" s="2" t="s">
        <v>34</v>
      </c>
      <c r="O39" s="3">
        <v>4</v>
      </c>
      <c r="P39" s="1" t="s">
        <v>62</v>
      </c>
      <c r="Q39" s="2">
        <v>9</v>
      </c>
      <c r="S39" s="2">
        <v>3</v>
      </c>
      <c r="T39" s="2">
        <v>28</v>
      </c>
      <c r="U39" s="2">
        <v>1</v>
      </c>
      <c r="V39" s="2" t="s">
        <v>34</v>
      </c>
      <c r="W39" s="2">
        <v>1</v>
      </c>
      <c r="X39" s="2" t="s">
        <v>34</v>
      </c>
      <c r="Y39" s="2" t="s">
        <v>34</v>
      </c>
    </row>
    <row r="40" spans="1:26" x14ac:dyDescent="0.25">
      <c r="A40" s="3"/>
      <c r="G40" s="2"/>
      <c r="H40" s="2"/>
      <c r="I40" s="2"/>
      <c r="J40" s="2"/>
      <c r="O40" s="23">
        <v>4</v>
      </c>
      <c r="P40" s="1" t="s">
        <v>79</v>
      </c>
      <c r="Q40" s="2">
        <v>6</v>
      </c>
      <c r="S40" s="2" t="s">
        <v>34</v>
      </c>
      <c r="T40" s="2">
        <v>34</v>
      </c>
      <c r="U40" s="2" t="s">
        <v>34</v>
      </c>
      <c r="V40" s="2" t="s">
        <v>34</v>
      </c>
      <c r="W40" s="2" t="s">
        <v>34</v>
      </c>
      <c r="X40" s="2" t="s">
        <v>34</v>
      </c>
      <c r="Y40" s="2" t="s">
        <v>34</v>
      </c>
    </row>
    <row r="41" spans="1:26" x14ac:dyDescent="0.25">
      <c r="A41" s="3"/>
      <c r="C41" s="1" t="s">
        <v>63</v>
      </c>
      <c r="G41" s="2"/>
      <c r="H41" s="2"/>
      <c r="I41" s="2"/>
      <c r="J41" s="2"/>
      <c r="O41" s="23">
        <v>4</v>
      </c>
      <c r="P41" s="1" t="s">
        <v>71</v>
      </c>
      <c r="Q41" s="2">
        <v>5</v>
      </c>
      <c r="S41" s="2" t="s">
        <v>34</v>
      </c>
      <c r="T41" s="2">
        <v>21</v>
      </c>
      <c r="U41" s="2" t="s">
        <v>34</v>
      </c>
      <c r="V41" s="2" t="s">
        <v>34</v>
      </c>
      <c r="W41" s="2" t="s">
        <v>34</v>
      </c>
      <c r="X41" s="2" t="s">
        <v>34</v>
      </c>
      <c r="Y41" s="2" t="s">
        <v>34</v>
      </c>
    </row>
    <row r="42" spans="1:26" x14ac:dyDescent="0.25">
      <c r="A42" s="3"/>
      <c r="B42" s="2" t="s">
        <v>19</v>
      </c>
      <c r="C42" s="2" t="s">
        <v>20</v>
      </c>
      <c r="D42" s="2" t="s">
        <v>21</v>
      </c>
      <c r="E42" s="2" t="s">
        <v>22</v>
      </c>
      <c r="F42" s="2" t="s">
        <v>23</v>
      </c>
      <c r="G42" s="2" t="s">
        <v>20</v>
      </c>
      <c r="H42" s="2" t="s">
        <v>7</v>
      </c>
      <c r="I42" s="2" t="s">
        <v>27</v>
      </c>
      <c r="J42" s="2" t="s">
        <v>8</v>
      </c>
      <c r="T42" s="2">
        <f>SUM(T35:T41)</f>
        <v>185</v>
      </c>
    </row>
    <row r="43" spans="1:26" x14ac:dyDescent="0.25">
      <c r="A43" s="3">
        <v>1</v>
      </c>
      <c r="B43" s="2">
        <v>8</v>
      </c>
      <c r="D43" s="2">
        <v>2</v>
      </c>
      <c r="E43" s="2">
        <v>21</v>
      </c>
      <c r="F43" s="2">
        <v>1</v>
      </c>
      <c r="G43" s="2">
        <v>1</v>
      </c>
      <c r="H43" s="2" t="s">
        <v>34</v>
      </c>
      <c r="I43" s="2" t="s">
        <v>34</v>
      </c>
      <c r="J43" s="2" t="s">
        <v>34</v>
      </c>
    </row>
    <row r="44" spans="1:26" x14ac:dyDescent="0.25">
      <c r="A44" s="3">
        <v>2</v>
      </c>
      <c r="B44" s="2">
        <v>7</v>
      </c>
      <c r="D44" s="2">
        <v>1</v>
      </c>
      <c r="E44" s="2">
        <v>22</v>
      </c>
      <c r="F44" s="2" t="s">
        <v>34</v>
      </c>
      <c r="G44" s="2" t="s">
        <v>34</v>
      </c>
      <c r="H44" s="2" t="s">
        <v>34</v>
      </c>
      <c r="I44" s="2" t="s">
        <v>34</v>
      </c>
      <c r="J44" s="2" t="s">
        <v>34</v>
      </c>
      <c r="K44" s="2"/>
      <c r="O44" s="3">
        <v>5</v>
      </c>
      <c r="P44" s="1" t="s">
        <v>64</v>
      </c>
      <c r="Q44" s="2">
        <v>9</v>
      </c>
      <c r="S44" s="2">
        <v>1</v>
      </c>
      <c r="T44" s="2">
        <v>33</v>
      </c>
      <c r="U44" s="2">
        <v>1</v>
      </c>
      <c r="V44" s="2">
        <v>1</v>
      </c>
      <c r="W44" s="2" t="s">
        <v>34</v>
      </c>
      <c r="X44" s="2" t="s">
        <v>34</v>
      </c>
      <c r="Y44" s="2" t="s">
        <v>34</v>
      </c>
    </row>
    <row r="45" spans="1:26" x14ac:dyDescent="0.25">
      <c r="A45" s="3">
        <v>3</v>
      </c>
      <c r="B45" s="2">
        <v>5</v>
      </c>
      <c r="D45" s="2">
        <v>1</v>
      </c>
      <c r="E45" s="2">
        <v>10</v>
      </c>
      <c r="F45" s="2" t="s">
        <v>34</v>
      </c>
      <c r="G45" s="2" t="s">
        <v>34</v>
      </c>
      <c r="H45" s="2" t="s">
        <v>34</v>
      </c>
      <c r="I45" s="2" t="s">
        <v>34</v>
      </c>
      <c r="J45" s="2" t="s">
        <v>34</v>
      </c>
      <c r="K45" s="2"/>
      <c r="O45" s="23">
        <v>5</v>
      </c>
      <c r="P45" s="1" t="s">
        <v>60</v>
      </c>
      <c r="Q45" s="2">
        <v>7</v>
      </c>
      <c r="S45" s="2">
        <v>2</v>
      </c>
      <c r="T45" s="2">
        <v>8</v>
      </c>
      <c r="U45" s="2">
        <v>1</v>
      </c>
      <c r="V45" s="2">
        <v>1</v>
      </c>
      <c r="W45" s="2" t="s">
        <v>34</v>
      </c>
      <c r="X45" s="2" t="s">
        <v>34</v>
      </c>
      <c r="Y45" s="2" t="s">
        <v>34</v>
      </c>
    </row>
    <row r="46" spans="1:26" x14ac:dyDescent="0.25">
      <c r="A46" s="3">
        <v>4</v>
      </c>
      <c r="B46" s="2">
        <v>9</v>
      </c>
      <c r="D46" s="2">
        <v>4</v>
      </c>
      <c r="E46" s="2">
        <v>16</v>
      </c>
      <c r="F46" s="2">
        <v>1</v>
      </c>
      <c r="G46" s="2" t="s">
        <v>34</v>
      </c>
      <c r="H46" s="2">
        <v>1</v>
      </c>
      <c r="I46" s="2" t="s">
        <v>34</v>
      </c>
      <c r="J46" s="2" t="s">
        <v>34</v>
      </c>
      <c r="K46" s="2"/>
      <c r="O46" s="3">
        <v>5</v>
      </c>
      <c r="P46" s="1" t="s">
        <v>62</v>
      </c>
      <c r="Q46" s="2">
        <v>16</v>
      </c>
      <c r="S46" s="2">
        <v>4</v>
      </c>
      <c r="T46" s="2">
        <v>34</v>
      </c>
      <c r="U46" s="2">
        <v>2</v>
      </c>
      <c r="V46" s="2" t="s">
        <v>34</v>
      </c>
      <c r="W46" s="2">
        <v>1</v>
      </c>
      <c r="X46" s="2">
        <v>1</v>
      </c>
      <c r="Y46" s="2" t="s">
        <v>34</v>
      </c>
    </row>
    <row r="47" spans="1:26" x14ac:dyDescent="0.25">
      <c r="A47" s="3">
        <v>6</v>
      </c>
      <c r="B47" s="2">
        <v>6</v>
      </c>
      <c r="D47" s="2">
        <v>3</v>
      </c>
      <c r="E47" s="2">
        <v>4</v>
      </c>
      <c r="F47" s="2" t="s">
        <v>34</v>
      </c>
      <c r="G47" s="2" t="s">
        <v>34</v>
      </c>
      <c r="H47" s="2" t="s">
        <v>34</v>
      </c>
      <c r="I47" s="2" t="s">
        <v>34</v>
      </c>
      <c r="J47" s="2" t="s">
        <v>34</v>
      </c>
      <c r="K47" s="2"/>
      <c r="O47" s="23">
        <v>5</v>
      </c>
      <c r="P47" s="1" t="s">
        <v>65</v>
      </c>
      <c r="Q47" s="2">
        <v>10</v>
      </c>
      <c r="S47" s="2" t="s">
        <v>34</v>
      </c>
      <c r="T47" s="2">
        <v>51</v>
      </c>
      <c r="U47" s="2" t="s">
        <v>34</v>
      </c>
      <c r="V47" s="2" t="s">
        <v>34</v>
      </c>
      <c r="W47" s="2" t="s">
        <v>34</v>
      </c>
      <c r="X47" s="2" t="s">
        <v>34</v>
      </c>
      <c r="Y47" s="2" t="s">
        <v>34</v>
      </c>
    </row>
    <row r="48" spans="1:26" x14ac:dyDescent="0.25">
      <c r="A48" s="19" t="s">
        <v>372</v>
      </c>
      <c r="B48" s="2">
        <v>2</v>
      </c>
      <c r="D48" s="2">
        <v>1</v>
      </c>
      <c r="E48" s="2">
        <v>1</v>
      </c>
      <c r="F48" s="2" t="s">
        <v>34</v>
      </c>
      <c r="G48" s="2" t="s">
        <v>34</v>
      </c>
      <c r="H48" s="2" t="s">
        <v>34</v>
      </c>
      <c r="I48" s="2" t="s">
        <v>34</v>
      </c>
      <c r="J48" s="2" t="s">
        <v>34</v>
      </c>
      <c r="K48" s="2"/>
      <c r="O48" s="23">
        <v>5</v>
      </c>
      <c r="P48" s="1" t="s">
        <v>55</v>
      </c>
      <c r="Q48" s="2">
        <v>14</v>
      </c>
      <c r="S48" s="2">
        <v>3</v>
      </c>
      <c r="T48" s="2">
        <v>33</v>
      </c>
      <c r="U48" s="2">
        <v>3</v>
      </c>
      <c r="V48" s="2">
        <v>1</v>
      </c>
      <c r="W48" s="2">
        <v>1</v>
      </c>
      <c r="X48" s="2" t="s">
        <v>34</v>
      </c>
      <c r="Y48" s="2">
        <v>1</v>
      </c>
    </row>
    <row r="49" spans="1:28" x14ac:dyDescent="0.25">
      <c r="A49" s="3">
        <v>7</v>
      </c>
      <c r="B49" s="2">
        <v>6</v>
      </c>
      <c r="D49" s="2">
        <v>1</v>
      </c>
      <c r="E49" s="2">
        <v>9</v>
      </c>
      <c r="F49" s="2" t="s">
        <v>34</v>
      </c>
      <c r="G49" s="2" t="s">
        <v>34</v>
      </c>
      <c r="H49" s="2" t="s">
        <v>34</v>
      </c>
      <c r="I49" s="2" t="s">
        <v>34</v>
      </c>
      <c r="J49" s="2" t="s">
        <v>34</v>
      </c>
      <c r="K49" s="2"/>
      <c r="O49" s="23">
        <v>5</v>
      </c>
      <c r="P49" s="1" t="s">
        <v>79</v>
      </c>
      <c r="Q49" s="2">
        <v>6</v>
      </c>
      <c r="S49" s="2">
        <v>1</v>
      </c>
      <c r="T49" s="2">
        <v>20</v>
      </c>
      <c r="U49" s="2">
        <v>1</v>
      </c>
      <c r="V49" s="2" t="s">
        <v>34</v>
      </c>
      <c r="W49" s="2">
        <v>1</v>
      </c>
      <c r="X49" s="2" t="s">
        <v>34</v>
      </c>
      <c r="Y49" s="2" t="s">
        <v>34</v>
      </c>
    </row>
    <row r="50" spans="1:28" x14ac:dyDescent="0.25">
      <c r="A50" s="3">
        <v>9</v>
      </c>
      <c r="B50" s="2">
        <v>8</v>
      </c>
      <c r="D50" s="2">
        <v>3</v>
      </c>
      <c r="E50" s="2">
        <v>21</v>
      </c>
      <c r="F50" s="2" t="s">
        <v>34</v>
      </c>
      <c r="G50" s="2" t="s">
        <v>34</v>
      </c>
      <c r="H50" s="2" t="s">
        <v>34</v>
      </c>
      <c r="I50" s="2" t="s">
        <v>34</v>
      </c>
      <c r="J50" s="2" t="s">
        <v>34</v>
      </c>
      <c r="K50" s="2"/>
      <c r="O50" s="23">
        <v>5</v>
      </c>
      <c r="P50" s="1" t="s">
        <v>272</v>
      </c>
      <c r="Q50" s="2">
        <v>6</v>
      </c>
      <c r="S50" s="2">
        <v>1</v>
      </c>
      <c r="T50" s="2">
        <v>12</v>
      </c>
      <c r="U50" s="2" t="s">
        <v>34</v>
      </c>
      <c r="V50" s="2" t="s">
        <v>34</v>
      </c>
      <c r="W50" s="2" t="s">
        <v>34</v>
      </c>
      <c r="X50" s="2" t="s">
        <v>34</v>
      </c>
      <c r="Y50" s="2" t="s">
        <v>34</v>
      </c>
    </row>
    <row r="51" spans="1:28" x14ac:dyDescent="0.25">
      <c r="A51" s="3">
        <v>10</v>
      </c>
      <c r="B51" s="2">
        <v>6</v>
      </c>
      <c r="D51" s="2">
        <v>1</v>
      </c>
      <c r="E51" s="2">
        <v>16</v>
      </c>
      <c r="F51" s="2">
        <v>1</v>
      </c>
      <c r="G51" s="2" t="s">
        <v>34</v>
      </c>
      <c r="H51" s="2">
        <v>1</v>
      </c>
      <c r="I51" s="2" t="s">
        <v>34</v>
      </c>
      <c r="J51" s="2" t="s">
        <v>34</v>
      </c>
      <c r="K51" s="2"/>
      <c r="T51" s="2">
        <f>SUM(T44:T50)</f>
        <v>191</v>
      </c>
    </row>
    <row r="52" spans="1:28" x14ac:dyDescent="0.25">
      <c r="A52" s="3">
        <v>11</v>
      </c>
      <c r="B52" s="2">
        <v>6</v>
      </c>
      <c r="D52" s="2">
        <v>2</v>
      </c>
      <c r="E52" s="2">
        <v>5</v>
      </c>
      <c r="F52" s="2">
        <v>1</v>
      </c>
      <c r="G52" s="2" t="s">
        <v>34</v>
      </c>
      <c r="H52" s="2">
        <v>1</v>
      </c>
      <c r="I52" s="2" t="s">
        <v>34</v>
      </c>
      <c r="J52" s="2" t="s">
        <v>34</v>
      </c>
      <c r="K52" s="2"/>
    </row>
    <row r="53" spans="1:28" s="47" customFormat="1" x14ac:dyDescent="0.25">
      <c r="A53" s="48"/>
      <c r="B53" s="48"/>
      <c r="C53" s="48"/>
      <c r="D53" s="48"/>
      <c r="E53" s="48"/>
      <c r="F53" s="48"/>
      <c r="G53" s="48"/>
      <c r="H53" s="48"/>
      <c r="I53" s="48"/>
      <c r="J53" s="48"/>
      <c r="N53"/>
      <c r="O53" s="3">
        <v>6</v>
      </c>
      <c r="P53" s="1" t="s">
        <v>59</v>
      </c>
      <c r="Q53" s="2">
        <v>10</v>
      </c>
      <c r="R53" s="2">
        <v>1</v>
      </c>
      <c r="S53" s="2">
        <v>5</v>
      </c>
      <c r="T53" s="2">
        <v>20</v>
      </c>
      <c r="U53" s="2">
        <v>4</v>
      </c>
      <c r="V53" s="2">
        <v>1</v>
      </c>
      <c r="W53" s="2">
        <v>3</v>
      </c>
      <c r="X53" s="2" t="s">
        <v>34</v>
      </c>
      <c r="Y53" s="2" t="s">
        <v>34</v>
      </c>
      <c r="AB53"/>
    </row>
    <row r="54" spans="1:28" x14ac:dyDescent="0.25">
      <c r="A54" s="3"/>
      <c r="C54" s="1" t="s">
        <v>60</v>
      </c>
      <c r="G54" s="2"/>
      <c r="H54" s="2"/>
      <c r="I54" s="2"/>
      <c r="J54" s="2"/>
      <c r="O54" s="3">
        <v>6</v>
      </c>
      <c r="P54" s="1" t="s">
        <v>61</v>
      </c>
      <c r="Q54" s="2">
        <v>8</v>
      </c>
      <c r="S54" s="2">
        <v>1</v>
      </c>
      <c r="T54" s="2">
        <v>17</v>
      </c>
      <c r="U54" s="2">
        <v>1</v>
      </c>
      <c r="V54" s="2" t="s">
        <v>34</v>
      </c>
      <c r="W54" s="2">
        <v>1</v>
      </c>
      <c r="X54" s="2" t="s">
        <v>34</v>
      </c>
      <c r="Y54" s="2" t="s">
        <v>34</v>
      </c>
    </row>
    <row r="55" spans="1:28" x14ac:dyDescent="0.25">
      <c r="A55" s="3"/>
      <c r="B55" s="2" t="s">
        <v>19</v>
      </c>
      <c r="C55" s="2" t="s">
        <v>20</v>
      </c>
      <c r="D55" s="2" t="s">
        <v>21</v>
      </c>
      <c r="E55" s="2" t="s">
        <v>22</v>
      </c>
      <c r="F55" s="2" t="s">
        <v>23</v>
      </c>
      <c r="G55" s="2" t="s">
        <v>20</v>
      </c>
      <c r="H55" s="2" t="s">
        <v>7</v>
      </c>
      <c r="I55" s="2" t="s">
        <v>27</v>
      </c>
      <c r="J55" s="2" t="s">
        <v>8</v>
      </c>
      <c r="O55" s="3">
        <v>6</v>
      </c>
      <c r="P55" s="1" t="s">
        <v>64</v>
      </c>
      <c r="Q55" s="2">
        <v>4</v>
      </c>
      <c r="S55" s="2">
        <v>1</v>
      </c>
      <c r="T55" s="2">
        <v>6</v>
      </c>
      <c r="U55" s="2" t="s">
        <v>34</v>
      </c>
      <c r="V55" s="2" t="s">
        <v>34</v>
      </c>
      <c r="W55" s="2" t="s">
        <v>34</v>
      </c>
      <c r="X55" s="2" t="s">
        <v>34</v>
      </c>
      <c r="Y55" s="2" t="s">
        <v>34</v>
      </c>
    </row>
    <row r="56" spans="1:28" x14ac:dyDescent="0.25">
      <c r="A56" s="3">
        <v>1</v>
      </c>
      <c r="B56" s="2">
        <v>5</v>
      </c>
      <c r="D56" s="2">
        <v>2</v>
      </c>
      <c r="E56" s="2">
        <v>10</v>
      </c>
      <c r="F56" s="2">
        <v>1</v>
      </c>
      <c r="G56" s="2">
        <v>1</v>
      </c>
      <c r="H56" s="2" t="s">
        <v>34</v>
      </c>
      <c r="I56" s="2" t="s">
        <v>34</v>
      </c>
      <c r="J56" s="2" t="s">
        <v>34</v>
      </c>
      <c r="O56" s="3">
        <v>6</v>
      </c>
      <c r="P56" s="1" t="s">
        <v>63</v>
      </c>
      <c r="Q56" s="2">
        <v>6</v>
      </c>
      <c r="S56" s="2">
        <v>3</v>
      </c>
      <c r="T56" s="2">
        <v>4</v>
      </c>
      <c r="U56" s="2" t="s">
        <v>34</v>
      </c>
      <c r="V56" s="2" t="s">
        <v>34</v>
      </c>
      <c r="W56" s="2" t="s">
        <v>34</v>
      </c>
      <c r="X56" s="2" t="s">
        <v>34</v>
      </c>
      <c r="Y56" s="2" t="s">
        <v>34</v>
      </c>
    </row>
    <row r="57" spans="1:28" x14ac:dyDescent="0.25">
      <c r="A57" s="3">
        <v>2</v>
      </c>
      <c r="B57" s="2">
        <v>7</v>
      </c>
      <c r="D57" s="2" t="s">
        <v>34</v>
      </c>
      <c r="E57" s="2">
        <v>20</v>
      </c>
      <c r="F57" s="2" t="s">
        <v>34</v>
      </c>
      <c r="G57" s="2" t="s">
        <v>34</v>
      </c>
      <c r="H57" s="2" t="s">
        <v>34</v>
      </c>
      <c r="I57" s="2" t="s">
        <v>34</v>
      </c>
      <c r="J57" s="2" t="s">
        <v>34</v>
      </c>
      <c r="O57" s="3">
        <v>6</v>
      </c>
      <c r="P57" s="1" t="s">
        <v>60</v>
      </c>
      <c r="Q57" s="2">
        <v>6</v>
      </c>
      <c r="S57" s="2">
        <v>2</v>
      </c>
      <c r="T57" s="2">
        <v>22</v>
      </c>
      <c r="U57" s="2">
        <v>2</v>
      </c>
      <c r="V57" s="2" t="s">
        <v>34</v>
      </c>
      <c r="W57" s="2">
        <v>2</v>
      </c>
      <c r="X57" s="2" t="s">
        <v>34</v>
      </c>
      <c r="Y57" s="2" t="s">
        <v>34</v>
      </c>
      <c r="Z57" s="2"/>
    </row>
    <row r="58" spans="1:28" x14ac:dyDescent="0.25">
      <c r="A58" s="3">
        <v>3</v>
      </c>
      <c r="B58" s="2">
        <v>5</v>
      </c>
      <c r="D58" s="2">
        <v>1</v>
      </c>
      <c r="E58" s="2">
        <v>13</v>
      </c>
      <c r="F58" s="2" t="s">
        <v>34</v>
      </c>
      <c r="G58" s="2" t="s">
        <v>34</v>
      </c>
      <c r="H58" s="2" t="s">
        <v>34</v>
      </c>
      <c r="I58" s="2" t="s">
        <v>34</v>
      </c>
      <c r="J58" s="2" t="s">
        <v>34</v>
      </c>
      <c r="O58" s="3">
        <v>6</v>
      </c>
      <c r="P58" s="1" t="s">
        <v>62</v>
      </c>
      <c r="Q58" s="2">
        <v>6</v>
      </c>
      <c r="S58" s="2" t="s">
        <v>34</v>
      </c>
      <c r="T58" s="2">
        <v>36</v>
      </c>
      <c r="U58" s="2">
        <v>3</v>
      </c>
      <c r="V58" s="2">
        <v>1</v>
      </c>
      <c r="W58" s="2">
        <v>2</v>
      </c>
      <c r="X58" s="2" t="s">
        <v>34</v>
      </c>
      <c r="Y58" s="2" t="s">
        <v>34</v>
      </c>
    </row>
    <row r="59" spans="1:28" x14ac:dyDescent="0.25">
      <c r="A59" s="3">
        <v>4</v>
      </c>
      <c r="B59" s="2">
        <v>7</v>
      </c>
      <c r="D59" s="2">
        <v>5</v>
      </c>
      <c r="E59" s="2">
        <v>11</v>
      </c>
      <c r="F59" s="2">
        <v>1</v>
      </c>
      <c r="G59" s="2" t="s">
        <v>34</v>
      </c>
      <c r="H59" s="2">
        <v>1</v>
      </c>
      <c r="I59" s="2" t="s">
        <v>34</v>
      </c>
      <c r="J59" s="2" t="s">
        <v>34</v>
      </c>
      <c r="T59" s="2">
        <f>SUM(T53:T58)</f>
        <v>105</v>
      </c>
    </row>
    <row r="60" spans="1:28" x14ac:dyDescent="0.25">
      <c r="A60" s="23">
        <v>5</v>
      </c>
      <c r="B60" s="2">
        <v>7</v>
      </c>
      <c r="D60" s="2">
        <v>2</v>
      </c>
      <c r="E60" s="2">
        <v>8</v>
      </c>
      <c r="F60" s="2">
        <v>1</v>
      </c>
      <c r="G60" s="2">
        <v>1</v>
      </c>
      <c r="H60" s="2" t="s">
        <v>34</v>
      </c>
      <c r="I60" s="2" t="s">
        <v>34</v>
      </c>
      <c r="J60" s="2" t="s">
        <v>34</v>
      </c>
    </row>
    <row r="61" spans="1:28" x14ac:dyDescent="0.25">
      <c r="A61" s="3">
        <v>6</v>
      </c>
      <c r="B61" s="2">
        <v>6</v>
      </c>
      <c r="D61" s="2">
        <v>2</v>
      </c>
      <c r="E61" s="2">
        <v>22</v>
      </c>
      <c r="F61" s="2">
        <v>2</v>
      </c>
      <c r="G61" s="2" t="s">
        <v>34</v>
      </c>
      <c r="H61" s="2">
        <v>2</v>
      </c>
      <c r="I61" s="2" t="s">
        <v>34</v>
      </c>
      <c r="J61" s="2" t="s">
        <v>34</v>
      </c>
      <c r="O61" s="19" t="s">
        <v>372</v>
      </c>
      <c r="P61" s="1" t="s">
        <v>59</v>
      </c>
      <c r="Q61" s="2">
        <v>6</v>
      </c>
      <c r="S61" s="2">
        <v>1</v>
      </c>
      <c r="T61" s="2">
        <v>10</v>
      </c>
      <c r="U61" s="2" t="s">
        <v>34</v>
      </c>
      <c r="V61" s="2" t="s">
        <v>34</v>
      </c>
      <c r="W61" s="2" t="s">
        <v>34</v>
      </c>
      <c r="X61" s="2" t="s">
        <v>34</v>
      </c>
      <c r="Y61" s="2" t="s">
        <v>34</v>
      </c>
      <c r="AB61" s="47"/>
    </row>
    <row r="62" spans="1:28" x14ac:dyDescent="0.25">
      <c r="A62" s="19" t="s">
        <v>372</v>
      </c>
      <c r="B62" s="2">
        <v>3</v>
      </c>
      <c r="D62" s="2" t="s">
        <v>34</v>
      </c>
      <c r="E62" s="2">
        <v>16</v>
      </c>
      <c r="F62" s="2" t="s">
        <v>34</v>
      </c>
      <c r="G62" s="2" t="s">
        <v>34</v>
      </c>
      <c r="H62" s="2" t="s">
        <v>34</v>
      </c>
      <c r="I62" s="2" t="s">
        <v>34</v>
      </c>
      <c r="J62" s="2" t="s">
        <v>34</v>
      </c>
      <c r="O62" s="19" t="s">
        <v>372</v>
      </c>
      <c r="P62" s="1" t="s">
        <v>61</v>
      </c>
      <c r="Q62" s="2">
        <v>6</v>
      </c>
      <c r="S62" s="2">
        <v>1</v>
      </c>
      <c r="T62" s="2">
        <v>6</v>
      </c>
      <c r="U62" s="2" t="s">
        <v>34</v>
      </c>
      <c r="V62" s="2" t="s">
        <v>34</v>
      </c>
      <c r="W62" s="2" t="s">
        <v>34</v>
      </c>
      <c r="X62" s="2" t="s">
        <v>34</v>
      </c>
      <c r="Y62" s="2" t="s">
        <v>34</v>
      </c>
    </row>
    <row r="63" spans="1:28" x14ac:dyDescent="0.25">
      <c r="A63" s="3">
        <v>7</v>
      </c>
      <c r="B63" s="2">
        <v>6</v>
      </c>
      <c r="D63" s="2" t="s">
        <v>34</v>
      </c>
      <c r="E63" s="2">
        <v>26</v>
      </c>
      <c r="F63" s="2" t="s">
        <v>34</v>
      </c>
      <c r="G63" s="2" t="s">
        <v>34</v>
      </c>
      <c r="H63" s="2" t="s">
        <v>34</v>
      </c>
      <c r="I63" s="2" t="s">
        <v>34</v>
      </c>
      <c r="J63" s="2" t="s">
        <v>34</v>
      </c>
      <c r="O63" s="19" t="s">
        <v>372</v>
      </c>
      <c r="P63" s="1" t="s">
        <v>63</v>
      </c>
      <c r="Q63" s="2">
        <v>2</v>
      </c>
      <c r="S63" s="2">
        <v>1</v>
      </c>
      <c r="T63" s="2">
        <v>1</v>
      </c>
      <c r="U63" s="2" t="s">
        <v>34</v>
      </c>
      <c r="V63" s="2" t="s">
        <v>34</v>
      </c>
      <c r="W63" s="2" t="s">
        <v>34</v>
      </c>
      <c r="X63" s="2" t="s">
        <v>34</v>
      </c>
      <c r="Y63" s="2" t="s">
        <v>34</v>
      </c>
    </row>
    <row r="64" spans="1:28" s="47" customFormat="1" x14ac:dyDescent="0.25">
      <c r="A64" s="48"/>
      <c r="B64" s="48"/>
      <c r="C64" s="48"/>
      <c r="D64" s="48"/>
      <c r="E64" s="48"/>
      <c r="F64" s="48"/>
      <c r="G64" s="48"/>
      <c r="H64" s="48"/>
      <c r="I64" s="48"/>
      <c r="J64" s="48"/>
      <c r="O64" s="19" t="s">
        <v>372</v>
      </c>
      <c r="P64" s="1" t="s">
        <v>60</v>
      </c>
      <c r="Q64" s="2">
        <v>3</v>
      </c>
      <c r="R64" s="2"/>
      <c r="S64" s="2" t="s">
        <v>34</v>
      </c>
      <c r="T64" s="2">
        <v>16</v>
      </c>
      <c r="U64" s="2" t="s">
        <v>34</v>
      </c>
      <c r="V64" s="2" t="s">
        <v>34</v>
      </c>
      <c r="W64" s="2" t="s">
        <v>34</v>
      </c>
      <c r="X64" s="2" t="s">
        <v>34</v>
      </c>
      <c r="Y64" s="2" t="s">
        <v>34</v>
      </c>
      <c r="AB64"/>
    </row>
    <row r="65" spans="1:28" x14ac:dyDescent="0.25">
      <c r="A65" s="3"/>
      <c r="C65" s="1" t="s">
        <v>62</v>
      </c>
      <c r="G65" s="25"/>
      <c r="H65" s="25"/>
      <c r="I65" s="25"/>
      <c r="J65" s="25"/>
      <c r="T65" s="2">
        <f>SUM(T61:T64)</f>
        <v>33</v>
      </c>
    </row>
    <row r="66" spans="1:28" x14ac:dyDescent="0.25">
      <c r="A66" s="3"/>
      <c r="B66" s="2" t="s">
        <v>19</v>
      </c>
      <c r="C66" s="2" t="s">
        <v>20</v>
      </c>
      <c r="D66" s="2" t="s">
        <v>21</v>
      </c>
      <c r="E66" s="2" t="s">
        <v>22</v>
      </c>
      <c r="F66" s="2" t="s">
        <v>23</v>
      </c>
      <c r="G66" s="2" t="s">
        <v>20</v>
      </c>
      <c r="H66" s="2" t="s">
        <v>7</v>
      </c>
      <c r="I66" s="2" t="s">
        <v>27</v>
      </c>
      <c r="J66" s="2" t="s">
        <v>8</v>
      </c>
    </row>
    <row r="67" spans="1:28" x14ac:dyDescent="0.25">
      <c r="A67" s="3">
        <v>1</v>
      </c>
      <c r="B67" s="2">
        <v>4</v>
      </c>
      <c r="D67" s="2" t="s">
        <v>34</v>
      </c>
      <c r="E67" s="2">
        <v>20</v>
      </c>
      <c r="F67" s="2" t="s">
        <v>34</v>
      </c>
      <c r="G67" s="2" t="s">
        <v>34</v>
      </c>
      <c r="H67" s="2" t="s">
        <v>34</v>
      </c>
      <c r="I67" s="2" t="s">
        <v>34</v>
      </c>
      <c r="J67" s="2" t="s">
        <v>34</v>
      </c>
    </row>
    <row r="68" spans="1:28" x14ac:dyDescent="0.25">
      <c r="A68" s="3">
        <v>3</v>
      </c>
      <c r="B68" s="2">
        <v>8</v>
      </c>
      <c r="D68" s="2">
        <v>3</v>
      </c>
      <c r="E68" s="2">
        <v>20</v>
      </c>
      <c r="F68" s="2">
        <v>4</v>
      </c>
      <c r="G68" s="2" t="s">
        <v>34</v>
      </c>
      <c r="H68" s="2">
        <v>4</v>
      </c>
      <c r="I68" s="2" t="s">
        <v>34</v>
      </c>
      <c r="J68" s="2" t="s">
        <v>34</v>
      </c>
      <c r="O68" s="3">
        <v>7</v>
      </c>
      <c r="P68" s="1" t="s">
        <v>59</v>
      </c>
      <c r="Q68" s="2">
        <v>4</v>
      </c>
      <c r="S68" s="2" t="s">
        <v>34</v>
      </c>
      <c r="T68" s="2">
        <v>8</v>
      </c>
      <c r="U68" s="2">
        <v>1</v>
      </c>
      <c r="V68" s="2" t="s">
        <v>34</v>
      </c>
      <c r="W68" s="2">
        <v>1</v>
      </c>
      <c r="X68" s="2" t="s">
        <v>34</v>
      </c>
      <c r="Y68" s="2" t="s">
        <v>34</v>
      </c>
    </row>
    <row r="69" spans="1:28" x14ac:dyDescent="0.25">
      <c r="A69" s="3">
        <v>4</v>
      </c>
      <c r="B69" s="2">
        <v>9</v>
      </c>
      <c r="D69" s="2">
        <v>3</v>
      </c>
      <c r="E69" s="2">
        <v>28</v>
      </c>
      <c r="F69" s="2">
        <v>1</v>
      </c>
      <c r="G69" s="2" t="s">
        <v>34</v>
      </c>
      <c r="H69" s="2">
        <v>1</v>
      </c>
      <c r="I69" s="2" t="s">
        <v>34</v>
      </c>
      <c r="J69" s="2" t="s">
        <v>34</v>
      </c>
      <c r="O69" s="3">
        <v>7</v>
      </c>
      <c r="P69" s="1" t="s">
        <v>61</v>
      </c>
      <c r="Q69" s="2">
        <v>7</v>
      </c>
      <c r="R69" s="2">
        <v>2</v>
      </c>
      <c r="S69" s="2">
        <v>1</v>
      </c>
      <c r="T69" s="2">
        <v>24</v>
      </c>
      <c r="U69" s="2">
        <v>2</v>
      </c>
      <c r="V69" s="2">
        <v>2</v>
      </c>
      <c r="W69" s="2" t="s">
        <v>34</v>
      </c>
      <c r="X69" s="2" t="s">
        <v>34</v>
      </c>
      <c r="Y69" s="2" t="s">
        <v>34</v>
      </c>
    </row>
    <row r="70" spans="1:28" x14ac:dyDescent="0.25">
      <c r="A70" s="3">
        <v>5</v>
      </c>
      <c r="B70" s="2">
        <v>16</v>
      </c>
      <c r="D70" s="2">
        <v>4</v>
      </c>
      <c r="E70" s="2">
        <v>34</v>
      </c>
      <c r="F70" s="2">
        <v>2</v>
      </c>
      <c r="G70" s="2" t="s">
        <v>34</v>
      </c>
      <c r="H70" s="2">
        <v>1</v>
      </c>
      <c r="I70" s="2">
        <v>1</v>
      </c>
      <c r="J70" s="2" t="s">
        <v>34</v>
      </c>
      <c r="O70" s="3">
        <v>7</v>
      </c>
      <c r="P70" s="1" t="s">
        <v>63</v>
      </c>
      <c r="Q70" s="2">
        <v>6</v>
      </c>
      <c r="S70" s="2">
        <v>1</v>
      </c>
      <c r="T70" s="2">
        <v>9</v>
      </c>
      <c r="U70" s="2" t="s">
        <v>34</v>
      </c>
      <c r="V70" s="2" t="s">
        <v>34</v>
      </c>
      <c r="W70" s="2" t="s">
        <v>34</v>
      </c>
      <c r="X70" s="2" t="s">
        <v>34</v>
      </c>
      <c r="Y70" s="2" t="s">
        <v>34</v>
      </c>
      <c r="Z70" s="2"/>
    </row>
    <row r="71" spans="1:28" x14ac:dyDescent="0.25">
      <c r="A71" s="3">
        <v>6</v>
      </c>
      <c r="B71" s="2">
        <v>6</v>
      </c>
      <c r="D71" s="2" t="s">
        <v>34</v>
      </c>
      <c r="E71" s="2">
        <v>36</v>
      </c>
      <c r="F71" s="2">
        <v>3</v>
      </c>
      <c r="G71" s="2">
        <v>1</v>
      </c>
      <c r="H71" s="2">
        <v>2</v>
      </c>
      <c r="I71" s="2" t="s">
        <v>34</v>
      </c>
      <c r="J71" s="2" t="s">
        <v>34</v>
      </c>
      <c r="O71" s="3">
        <v>7</v>
      </c>
      <c r="P71" s="1" t="s">
        <v>60</v>
      </c>
      <c r="Q71" s="2">
        <v>6</v>
      </c>
      <c r="S71" s="2" t="s">
        <v>34</v>
      </c>
      <c r="T71" s="2">
        <v>26</v>
      </c>
      <c r="U71" s="2" t="s">
        <v>34</v>
      </c>
      <c r="V71" s="2" t="s">
        <v>34</v>
      </c>
      <c r="W71" s="2" t="s">
        <v>34</v>
      </c>
      <c r="X71" s="2" t="s">
        <v>34</v>
      </c>
      <c r="Y71" s="2" t="s">
        <v>34</v>
      </c>
      <c r="AA71" s="47"/>
    </row>
    <row r="72" spans="1:28" x14ac:dyDescent="0.25">
      <c r="A72" s="3">
        <v>7</v>
      </c>
      <c r="B72" s="2">
        <v>5</v>
      </c>
      <c r="D72" s="2" t="s">
        <v>34</v>
      </c>
      <c r="E72" s="2">
        <v>20</v>
      </c>
      <c r="F72" s="2" t="s">
        <v>34</v>
      </c>
      <c r="G72" s="2" t="s">
        <v>34</v>
      </c>
      <c r="H72" s="2" t="s">
        <v>34</v>
      </c>
      <c r="I72" s="2" t="s">
        <v>34</v>
      </c>
      <c r="J72" s="2" t="s">
        <v>34</v>
      </c>
      <c r="O72" s="3">
        <v>7</v>
      </c>
      <c r="P72" s="1" t="s">
        <v>62</v>
      </c>
      <c r="Q72" s="2">
        <v>5</v>
      </c>
      <c r="S72" s="2" t="s">
        <v>34</v>
      </c>
      <c r="T72" s="2">
        <v>20</v>
      </c>
      <c r="U72" s="2" t="s">
        <v>34</v>
      </c>
      <c r="V72" s="2" t="s">
        <v>34</v>
      </c>
      <c r="W72" s="2" t="s">
        <v>34</v>
      </c>
      <c r="X72" s="2" t="s">
        <v>34</v>
      </c>
      <c r="Y72" s="2" t="s">
        <v>34</v>
      </c>
      <c r="AB72" s="47"/>
    </row>
    <row r="73" spans="1:28" x14ac:dyDescent="0.25">
      <c r="A73" s="3">
        <v>9</v>
      </c>
      <c r="B73" s="2">
        <v>6</v>
      </c>
      <c r="D73" s="2" t="s">
        <v>34</v>
      </c>
      <c r="E73" s="2">
        <v>17</v>
      </c>
      <c r="F73" s="2">
        <v>1</v>
      </c>
      <c r="G73" s="2">
        <v>1</v>
      </c>
      <c r="H73" s="2" t="s">
        <v>34</v>
      </c>
      <c r="I73" s="2" t="s">
        <v>34</v>
      </c>
      <c r="J73" s="2" t="s">
        <v>34</v>
      </c>
      <c r="N73" s="47"/>
      <c r="O73" s="23">
        <v>7</v>
      </c>
      <c r="P73" s="1" t="s">
        <v>65</v>
      </c>
      <c r="Q73" s="2">
        <v>6</v>
      </c>
      <c r="S73" s="2" t="s">
        <v>34</v>
      </c>
      <c r="T73" s="2">
        <v>15</v>
      </c>
      <c r="U73" s="2">
        <v>3</v>
      </c>
      <c r="V73" s="2">
        <v>1</v>
      </c>
      <c r="W73" s="2">
        <v>2</v>
      </c>
      <c r="X73" s="2" t="s">
        <v>34</v>
      </c>
      <c r="Y73" s="2" t="s">
        <v>34</v>
      </c>
    </row>
    <row r="74" spans="1:28" x14ac:dyDescent="0.25">
      <c r="A74" s="3">
        <v>10</v>
      </c>
      <c r="B74" s="2">
        <v>10</v>
      </c>
      <c r="D74" s="2">
        <v>1</v>
      </c>
      <c r="E74" s="2">
        <v>37</v>
      </c>
      <c r="F74" s="2">
        <v>1</v>
      </c>
      <c r="G74" s="2" t="s">
        <v>34</v>
      </c>
      <c r="H74" s="2">
        <v>1</v>
      </c>
      <c r="I74" s="2" t="s">
        <v>34</v>
      </c>
      <c r="J74" s="2" t="s">
        <v>34</v>
      </c>
      <c r="O74" s="23">
        <v>7</v>
      </c>
      <c r="P74" s="1" t="s">
        <v>55</v>
      </c>
      <c r="Q74" s="2">
        <v>5</v>
      </c>
      <c r="S74" s="2" t="s">
        <v>34</v>
      </c>
      <c r="T74" s="2">
        <v>20</v>
      </c>
      <c r="U74" s="2">
        <v>3</v>
      </c>
      <c r="V74" s="2" t="s">
        <v>34</v>
      </c>
      <c r="W74" s="2">
        <v>3</v>
      </c>
      <c r="X74" s="2" t="s">
        <v>34</v>
      </c>
      <c r="Y74" s="2" t="s">
        <v>34</v>
      </c>
    </row>
    <row r="75" spans="1:28" x14ac:dyDescent="0.25">
      <c r="A75" s="3">
        <v>11</v>
      </c>
      <c r="B75" s="2">
        <v>12</v>
      </c>
      <c r="D75" s="2">
        <v>6</v>
      </c>
      <c r="E75" s="2">
        <v>22</v>
      </c>
      <c r="F75" s="2" t="s">
        <v>34</v>
      </c>
      <c r="G75" s="2" t="s">
        <v>34</v>
      </c>
      <c r="H75" s="2" t="s">
        <v>34</v>
      </c>
      <c r="I75" s="2" t="s">
        <v>34</v>
      </c>
      <c r="J75" s="2" t="s">
        <v>34</v>
      </c>
      <c r="T75" s="2">
        <f>SUM(T68:T74)</f>
        <v>122</v>
      </c>
    </row>
    <row r="76" spans="1:28" x14ac:dyDescent="0.25">
      <c r="A76" s="3"/>
      <c r="G76" s="2"/>
      <c r="H76" s="2"/>
      <c r="I76" s="2"/>
      <c r="J76" s="2"/>
    </row>
    <row r="77" spans="1:28" x14ac:dyDescent="0.25">
      <c r="A77" s="3"/>
      <c r="C77" s="1" t="s">
        <v>65</v>
      </c>
      <c r="G77" s="25"/>
      <c r="H77" s="25"/>
      <c r="I77" s="25"/>
      <c r="J77" s="25"/>
      <c r="O77" s="3">
        <v>9</v>
      </c>
      <c r="P77" s="1" t="s">
        <v>59</v>
      </c>
      <c r="Q77" s="2">
        <v>5</v>
      </c>
      <c r="S77" s="2">
        <v>2</v>
      </c>
      <c r="T77" s="2">
        <v>10</v>
      </c>
      <c r="U77" s="2">
        <v>2</v>
      </c>
      <c r="V77" s="2" t="s">
        <v>34</v>
      </c>
      <c r="W77" s="2">
        <v>2</v>
      </c>
      <c r="X77" s="2" t="s">
        <v>34</v>
      </c>
      <c r="Y77" s="2" t="s">
        <v>34</v>
      </c>
    </row>
    <row r="78" spans="1:28" x14ac:dyDescent="0.25">
      <c r="A78" s="3"/>
      <c r="B78" s="2" t="s">
        <v>19</v>
      </c>
      <c r="C78" s="2" t="s">
        <v>20</v>
      </c>
      <c r="D78" s="2" t="s">
        <v>21</v>
      </c>
      <c r="E78" s="2" t="s">
        <v>22</v>
      </c>
      <c r="F78" s="2" t="s">
        <v>23</v>
      </c>
      <c r="G78" s="2" t="s">
        <v>20</v>
      </c>
      <c r="H78" s="2" t="s">
        <v>7</v>
      </c>
      <c r="I78" s="2" t="s">
        <v>27</v>
      </c>
      <c r="J78" s="2" t="s">
        <v>8</v>
      </c>
      <c r="O78" s="3">
        <v>9</v>
      </c>
      <c r="P78" s="1" t="s">
        <v>61</v>
      </c>
      <c r="Q78" s="2">
        <v>7</v>
      </c>
      <c r="S78" s="2">
        <v>1</v>
      </c>
      <c r="T78" s="2">
        <v>24</v>
      </c>
      <c r="U78" s="2" t="s">
        <v>34</v>
      </c>
      <c r="V78" s="2" t="s">
        <v>34</v>
      </c>
      <c r="W78" s="2" t="s">
        <v>34</v>
      </c>
      <c r="X78" s="2" t="s">
        <v>34</v>
      </c>
      <c r="Y78" s="2" t="s">
        <v>34</v>
      </c>
    </row>
    <row r="79" spans="1:28" x14ac:dyDescent="0.25">
      <c r="A79" s="23">
        <v>1</v>
      </c>
      <c r="B79" s="2">
        <v>3</v>
      </c>
      <c r="D79" s="2" t="s">
        <v>34</v>
      </c>
      <c r="E79" s="2">
        <v>10</v>
      </c>
      <c r="F79" s="2" t="s">
        <v>34</v>
      </c>
      <c r="G79" s="2" t="s">
        <v>34</v>
      </c>
      <c r="H79" s="2" t="s">
        <v>34</v>
      </c>
      <c r="I79" s="2" t="s">
        <v>34</v>
      </c>
      <c r="J79" s="2" t="s">
        <v>34</v>
      </c>
      <c r="O79" s="3">
        <v>9</v>
      </c>
      <c r="P79" s="1" t="s">
        <v>64</v>
      </c>
      <c r="Q79" s="2">
        <v>4</v>
      </c>
      <c r="S79" s="2">
        <v>1</v>
      </c>
      <c r="T79" s="2">
        <v>5</v>
      </c>
      <c r="U79" s="2" t="s">
        <v>34</v>
      </c>
      <c r="V79" s="2" t="s">
        <v>34</v>
      </c>
      <c r="W79" s="2" t="s">
        <v>34</v>
      </c>
      <c r="X79" s="2" t="s">
        <v>34</v>
      </c>
      <c r="Y79" s="2" t="s">
        <v>34</v>
      </c>
    </row>
    <row r="80" spans="1:28" x14ac:dyDescent="0.25">
      <c r="A80" s="23">
        <v>2</v>
      </c>
      <c r="B80" s="2">
        <v>5</v>
      </c>
      <c r="D80" s="2">
        <v>1</v>
      </c>
      <c r="E80" s="2">
        <v>15</v>
      </c>
      <c r="F80" s="2" t="s">
        <v>34</v>
      </c>
      <c r="G80" s="2" t="s">
        <v>34</v>
      </c>
      <c r="H80" s="2" t="s">
        <v>34</v>
      </c>
      <c r="I80" s="2" t="s">
        <v>34</v>
      </c>
      <c r="J80" s="2" t="s">
        <v>34</v>
      </c>
      <c r="O80" s="3">
        <v>9</v>
      </c>
      <c r="P80" s="1" t="s">
        <v>63</v>
      </c>
      <c r="Q80" s="2">
        <v>8</v>
      </c>
      <c r="S80" s="2">
        <v>3</v>
      </c>
      <c r="T80" s="2">
        <v>21</v>
      </c>
      <c r="U80" s="2" t="s">
        <v>34</v>
      </c>
      <c r="V80" s="2" t="s">
        <v>34</v>
      </c>
      <c r="W80" s="2" t="s">
        <v>34</v>
      </c>
      <c r="X80" s="2" t="s">
        <v>34</v>
      </c>
      <c r="Y80" s="2" t="s">
        <v>34</v>
      </c>
      <c r="Z80" s="2"/>
    </row>
    <row r="81" spans="1:28" x14ac:dyDescent="0.25">
      <c r="A81" s="23">
        <v>3</v>
      </c>
      <c r="B81" s="2">
        <v>4</v>
      </c>
      <c r="D81" s="2">
        <v>1</v>
      </c>
      <c r="E81" s="2">
        <v>15</v>
      </c>
      <c r="F81" s="2">
        <v>1</v>
      </c>
      <c r="G81" s="2" t="s">
        <v>34</v>
      </c>
      <c r="H81" s="2">
        <v>1</v>
      </c>
      <c r="I81" s="2" t="s">
        <v>34</v>
      </c>
      <c r="J81" s="2" t="s">
        <v>34</v>
      </c>
      <c r="O81" s="3">
        <v>9</v>
      </c>
      <c r="P81" s="1" t="s">
        <v>62</v>
      </c>
      <c r="Q81" s="2">
        <v>6</v>
      </c>
      <c r="S81" s="2" t="s">
        <v>34</v>
      </c>
      <c r="T81" s="2">
        <v>17</v>
      </c>
      <c r="U81" s="2">
        <v>1</v>
      </c>
      <c r="V81" s="2">
        <v>1</v>
      </c>
      <c r="W81" s="2" t="s">
        <v>34</v>
      </c>
      <c r="X81" s="2" t="s">
        <v>34</v>
      </c>
      <c r="Y81" s="2" t="s">
        <v>34</v>
      </c>
    </row>
    <row r="82" spans="1:28" x14ac:dyDescent="0.25">
      <c r="A82" s="23">
        <v>5</v>
      </c>
      <c r="B82" s="2">
        <v>10</v>
      </c>
      <c r="D82" s="2" t="s">
        <v>34</v>
      </c>
      <c r="E82" s="2">
        <v>51</v>
      </c>
      <c r="F82" s="2" t="s">
        <v>34</v>
      </c>
      <c r="G82" s="2" t="s">
        <v>34</v>
      </c>
      <c r="H82" s="2" t="s">
        <v>34</v>
      </c>
      <c r="I82" s="2" t="s">
        <v>34</v>
      </c>
      <c r="J82" s="2" t="s">
        <v>34</v>
      </c>
      <c r="O82" s="23">
        <v>9</v>
      </c>
      <c r="P82" s="1" t="s">
        <v>65</v>
      </c>
      <c r="Q82" s="2">
        <v>5</v>
      </c>
      <c r="S82" s="2" t="s">
        <v>34</v>
      </c>
      <c r="T82" s="2">
        <v>15</v>
      </c>
      <c r="U82" s="2">
        <v>1</v>
      </c>
      <c r="V82" s="2" t="s">
        <v>34</v>
      </c>
      <c r="W82" s="2">
        <v>1</v>
      </c>
      <c r="X82" s="2" t="s">
        <v>34</v>
      </c>
      <c r="Y82" s="2" t="s">
        <v>34</v>
      </c>
    </row>
    <row r="83" spans="1:28" x14ac:dyDescent="0.25">
      <c r="A83" s="23">
        <v>7</v>
      </c>
      <c r="B83" s="2">
        <v>6</v>
      </c>
      <c r="D83" s="2" t="s">
        <v>34</v>
      </c>
      <c r="E83" s="2">
        <v>15</v>
      </c>
      <c r="F83" s="2">
        <v>3</v>
      </c>
      <c r="G83" s="2">
        <v>1</v>
      </c>
      <c r="H83" s="2">
        <v>2</v>
      </c>
      <c r="I83" s="2" t="s">
        <v>34</v>
      </c>
      <c r="J83" s="2" t="s">
        <v>34</v>
      </c>
      <c r="O83" s="23">
        <v>9</v>
      </c>
      <c r="P83" s="1" t="s">
        <v>294</v>
      </c>
      <c r="Q83" s="2">
        <v>5</v>
      </c>
      <c r="S83" s="2" t="s">
        <v>34</v>
      </c>
      <c r="T83" s="2">
        <v>18</v>
      </c>
      <c r="U83" s="2">
        <v>1</v>
      </c>
      <c r="V83" s="2" t="s">
        <v>34</v>
      </c>
      <c r="W83" s="2">
        <v>1</v>
      </c>
      <c r="X83" s="2" t="s">
        <v>34</v>
      </c>
      <c r="Y83" s="2" t="s">
        <v>34</v>
      </c>
    </row>
    <row r="84" spans="1:28" x14ac:dyDescent="0.25">
      <c r="A84" s="23">
        <v>9</v>
      </c>
      <c r="B84" s="2">
        <v>5</v>
      </c>
      <c r="D84" s="2" t="s">
        <v>34</v>
      </c>
      <c r="E84" s="2">
        <v>15</v>
      </c>
      <c r="F84" s="2">
        <v>1</v>
      </c>
      <c r="G84" s="2" t="s">
        <v>34</v>
      </c>
      <c r="H84" s="2">
        <v>1</v>
      </c>
      <c r="I84" s="2" t="s">
        <v>34</v>
      </c>
      <c r="J84" s="2" t="s">
        <v>34</v>
      </c>
      <c r="O84"/>
      <c r="T84" s="2">
        <f>SUM(T77:T83)</f>
        <v>110</v>
      </c>
    </row>
    <row r="85" spans="1:28" x14ac:dyDescent="0.25">
      <c r="A85" s="23">
        <v>10</v>
      </c>
      <c r="B85" s="2">
        <v>7</v>
      </c>
      <c r="D85" s="2">
        <v>1</v>
      </c>
      <c r="E85" s="2">
        <v>18</v>
      </c>
      <c r="F85" s="2" t="s">
        <v>34</v>
      </c>
      <c r="G85" s="2" t="s">
        <v>34</v>
      </c>
      <c r="H85" s="2" t="s">
        <v>34</v>
      </c>
      <c r="I85" s="2" t="s">
        <v>34</v>
      </c>
      <c r="J85" s="2" t="s">
        <v>34</v>
      </c>
      <c r="O85"/>
    </row>
    <row r="86" spans="1:28" x14ac:dyDescent="0.25">
      <c r="A86" s="23">
        <v>11</v>
      </c>
      <c r="B86" s="2">
        <v>6</v>
      </c>
      <c r="D86" s="2" t="s">
        <v>34</v>
      </c>
      <c r="E86" s="2">
        <v>25</v>
      </c>
      <c r="F86" s="2">
        <v>2</v>
      </c>
      <c r="G86" s="2" t="s">
        <v>34</v>
      </c>
      <c r="H86" s="2">
        <v>2</v>
      </c>
      <c r="I86" s="2" t="s">
        <v>34</v>
      </c>
      <c r="J86" s="2" t="s">
        <v>34</v>
      </c>
      <c r="O86" s="3">
        <v>10</v>
      </c>
      <c r="P86" s="1" t="s">
        <v>59</v>
      </c>
      <c r="Q86" s="2">
        <v>12</v>
      </c>
      <c r="S86" s="2">
        <v>3</v>
      </c>
      <c r="T86" s="2">
        <v>24</v>
      </c>
      <c r="U86" s="2" t="s">
        <v>34</v>
      </c>
      <c r="V86" s="2" t="s">
        <v>34</v>
      </c>
      <c r="W86" s="2" t="s">
        <v>34</v>
      </c>
      <c r="X86" s="2" t="s">
        <v>34</v>
      </c>
      <c r="Y86" s="2" t="s">
        <v>34</v>
      </c>
    </row>
    <row r="87" spans="1:28" x14ac:dyDescent="0.25">
      <c r="A87" s="23"/>
      <c r="G87" s="25"/>
      <c r="H87" s="25"/>
      <c r="I87" s="25"/>
      <c r="J87" s="25"/>
      <c r="O87" s="3">
        <v>10</v>
      </c>
      <c r="P87" s="1" t="s">
        <v>61</v>
      </c>
      <c r="Q87" s="2">
        <v>12</v>
      </c>
      <c r="S87" s="2">
        <v>1</v>
      </c>
      <c r="T87" s="2">
        <v>31</v>
      </c>
      <c r="U87" s="2">
        <v>1</v>
      </c>
      <c r="V87" s="2">
        <v>1</v>
      </c>
      <c r="W87" s="2" t="s">
        <v>34</v>
      </c>
      <c r="X87" s="2" t="s">
        <v>34</v>
      </c>
      <c r="Y87" s="2" t="s">
        <v>34</v>
      </c>
    </row>
    <row r="88" spans="1:28" x14ac:dyDescent="0.25">
      <c r="A88" s="23"/>
      <c r="C88" s="1" t="s">
        <v>55</v>
      </c>
      <c r="G88" s="25"/>
      <c r="H88" s="25"/>
      <c r="I88" s="25"/>
      <c r="J88" s="25"/>
      <c r="O88" s="3">
        <v>10</v>
      </c>
      <c r="P88" s="1" t="s">
        <v>64</v>
      </c>
      <c r="Q88" s="2">
        <v>7</v>
      </c>
      <c r="S88" s="2" t="s">
        <v>34</v>
      </c>
      <c r="T88" s="2">
        <v>22</v>
      </c>
      <c r="U88" s="2">
        <v>2</v>
      </c>
      <c r="V88" s="2">
        <v>1</v>
      </c>
      <c r="W88" s="2">
        <v>1</v>
      </c>
      <c r="X88" s="2" t="s">
        <v>34</v>
      </c>
      <c r="Y88" s="2" t="s">
        <v>34</v>
      </c>
    </row>
    <row r="89" spans="1:28" x14ac:dyDescent="0.25">
      <c r="A89" s="3"/>
      <c r="B89" s="2" t="s">
        <v>19</v>
      </c>
      <c r="C89" s="2" t="s">
        <v>20</v>
      </c>
      <c r="D89" s="2" t="s">
        <v>21</v>
      </c>
      <c r="E89" s="2" t="s">
        <v>22</v>
      </c>
      <c r="F89" s="2" t="s">
        <v>23</v>
      </c>
      <c r="G89" s="2" t="s">
        <v>20</v>
      </c>
      <c r="H89" s="2" t="s">
        <v>7</v>
      </c>
      <c r="I89" s="2" t="s">
        <v>27</v>
      </c>
      <c r="J89" s="2" t="s">
        <v>8</v>
      </c>
      <c r="O89" s="3">
        <v>10</v>
      </c>
      <c r="P89" s="1" t="s">
        <v>63</v>
      </c>
      <c r="Q89" s="2">
        <v>6</v>
      </c>
      <c r="S89" s="2">
        <v>1</v>
      </c>
      <c r="T89" s="2">
        <v>16</v>
      </c>
      <c r="U89" s="2">
        <v>1</v>
      </c>
      <c r="V89" s="2" t="s">
        <v>34</v>
      </c>
      <c r="W89" s="2">
        <v>1</v>
      </c>
      <c r="X89" s="2" t="s">
        <v>34</v>
      </c>
      <c r="Y89" s="2" t="s">
        <v>34</v>
      </c>
    </row>
    <row r="90" spans="1:28" x14ac:dyDescent="0.25">
      <c r="A90" s="23">
        <v>3</v>
      </c>
      <c r="B90" s="2">
        <v>7</v>
      </c>
      <c r="D90" s="2">
        <v>1</v>
      </c>
      <c r="E90" s="2">
        <v>27</v>
      </c>
      <c r="F90" s="2" t="s">
        <v>34</v>
      </c>
      <c r="G90" s="2" t="s">
        <v>34</v>
      </c>
      <c r="H90" s="2" t="s">
        <v>34</v>
      </c>
      <c r="I90" s="2" t="s">
        <v>34</v>
      </c>
      <c r="J90" s="2" t="s">
        <v>34</v>
      </c>
      <c r="O90" s="3">
        <v>10</v>
      </c>
      <c r="P90" s="1" t="s">
        <v>62</v>
      </c>
      <c r="Q90" s="2">
        <v>10</v>
      </c>
      <c r="S90" s="2">
        <v>1</v>
      </c>
      <c r="T90" s="2">
        <v>37</v>
      </c>
      <c r="U90" s="2">
        <v>1</v>
      </c>
      <c r="V90" s="2" t="s">
        <v>34</v>
      </c>
      <c r="W90" s="2">
        <v>1</v>
      </c>
      <c r="X90" s="2" t="s">
        <v>34</v>
      </c>
      <c r="Y90" s="2" t="s">
        <v>34</v>
      </c>
      <c r="AB90" s="47"/>
    </row>
    <row r="91" spans="1:28" x14ac:dyDescent="0.25">
      <c r="A91" s="23">
        <v>5</v>
      </c>
      <c r="B91" s="2">
        <v>14</v>
      </c>
      <c r="D91" s="2">
        <v>3</v>
      </c>
      <c r="E91" s="2">
        <v>33</v>
      </c>
      <c r="F91" s="2">
        <v>3</v>
      </c>
      <c r="G91" s="2">
        <v>1</v>
      </c>
      <c r="H91" s="2">
        <v>1</v>
      </c>
      <c r="I91" s="2" t="s">
        <v>34</v>
      </c>
      <c r="J91" s="2">
        <v>1</v>
      </c>
      <c r="O91" s="23">
        <v>10</v>
      </c>
      <c r="P91" s="1" t="s">
        <v>65</v>
      </c>
      <c r="Q91" s="2">
        <v>7</v>
      </c>
      <c r="S91" s="2">
        <v>1</v>
      </c>
      <c r="T91" s="2">
        <v>18</v>
      </c>
      <c r="U91" s="2" t="s">
        <v>34</v>
      </c>
      <c r="V91" s="2" t="s">
        <v>34</v>
      </c>
      <c r="W91" s="2" t="s">
        <v>34</v>
      </c>
      <c r="X91" s="2" t="s">
        <v>34</v>
      </c>
      <c r="Y91" s="2" t="s">
        <v>34</v>
      </c>
    </row>
    <row r="92" spans="1:28" x14ac:dyDescent="0.25">
      <c r="A92" s="23">
        <v>7</v>
      </c>
      <c r="B92" s="2">
        <v>5</v>
      </c>
      <c r="D92" s="2" t="s">
        <v>34</v>
      </c>
      <c r="E92" s="2">
        <v>20</v>
      </c>
      <c r="F92" s="2">
        <v>3</v>
      </c>
      <c r="G92" s="2" t="s">
        <v>34</v>
      </c>
      <c r="H92" s="2">
        <v>3</v>
      </c>
      <c r="I92" s="2" t="s">
        <v>34</v>
      </c>
      <c r="J92" s="2" t="s">
        <v>34</v>
      </c>
      <c r="O92" s="23">
        <v>10</v>
      </c>
      <c r="P92" s="1" t="s">
        <v>294</v>
      </c>
      <c r="Q92" s="2">
        <v>6</v>
      </c>
      <c r="S92" s="2">
        <v>1</v>
      </c>
      <c r="T92" s="2">
        <v>10</v>
      </c>
      <c r="U92" s="2" t="s">
        <v>34</v>
      </c>
      <c r="V92" s="2" t="s">
        <v>34</v>
      </c>
      <c r="W92" s="2" t="s">
        <v>34</v>
      </c>
      <c r="X92" s="2" t="s">
        <v>34</v>
      </c>
      <c r="Y92" s="2" t="s">
        <v>34</v>
      </c>
    </row>
    <row r="93" spans="1:28" x14ac:dyDescent="0.25">
      <c r="A93" s="23">
        <v>11</v>
      </c>
      <c r="B93" s="2">
        <v>4</v>
      </c>
      <c r="C93" s="2">
        <v>2</v>
      </c>
      <c r="D93" s="2" t="s">
        <v>34</v>
      </c>
      <c r="E93" s="2">
        <v>10</v>
      </c>
      <c r="F93" s="2">
        <v>4</v>
      </c>
      <c r="G93" s="2" t="s">
        <v>34</v>
      </c>
      <c r="H93" s="2">
        <v>4</v>
      </c>
      <c r="I93" s="2" t="s">
        <v>34</v>
      </c>
      <c r="J93" s="2" t="s">
        <v>34</v>
      </c>
      <c r="T93" s="2">
        <f>SUM(T86:T92)</f>
        <v>158</v>
      </c>
      <c r="AA93" s="2"/>
    </row>
    <row r="94" spans="1:28" x14ac:dyDescent="0.25">
      <c r="A94" s="23"/>
      <c r="G94" s="25"/>
      <c r="H94" s="25"/>
      <c r="I94" s="25"/>
      <c r="J94" s="25"/>
    </row>
    <row r="95" spans="1:28" x14ac:dyDescent="0.25">
      <c r="A95" s="23"/>
      <c r="C95" s="1" t="s">
        <v>79</v>
      </c>
      <c r="G95" s="25"/>
      <c r="H95" s="25"/>
      <c r="I95" s="25"/>
      <c r="J95" s="25"/>
      <c r="O95" s="3">
        <v>11</v>
      </c>
      <c r="P95" s="1" t="s">
        <v>59</v>
      </c>
      <c r="Q95" s="2">
        <v>6</v>
      </c>
      <c r="S95" s="2">
        <v>2</v>
      </c>
      <c r="T95" s="2">
        <v>11</v>
      </c>
      <c r="U95" s="2">
        <v>1</v>
      </c>
      <c r="V95" s="2" t="s">
        <v>34</v>
      </c>
      <c r="W95" s="2">
        <v>1</v>
      </c>
      <c r="X95" s="2" t="s">
        <v>34</v>
      </c>
      <c r="Y95" s="2" t="s">
        <v>34</v>
      </c>
    </row>
    <row r="96" spans="1:28" x14ac:dyDescent="0.25">
      <c r="A96" s="3"/>
      <c r="B96" s="2" t="s">
        <v>19</v>
      </c>
      <c r="C96" s="2" t="s">
        <v>20</v>
      </c>
      <c r="D96" s="2" t="s">
        <v>21</v>
      </c>
      <c r="E96" s="2" t="s">
        <v>22</v>
      </c>
      <c r="F96" s="2" t="s">
        <v>23</v>
      </c>
      <c r="G96" s="2" t="s">
        <v>20</v>
      </c>
      <c r="H96" s="2" t="s">
        <v>7</v>
      </c>
      <c r="I96" s="2" t="s">
        <v>27</v>
      </c>
      <c r="J96" s="2" t="s">
        <v>8</v>
      </c>
      <c r="O96" s="3">
        <v>11</v>
      </c>
      <c r="P96" s="1" t="s">
        <v>64</v>
      </c>
      <c r="Q96" s="2">
        <v>5</v>
      </c>
      <c r="S96" s="2" t="s">
        <v>34</v>
      </c>
      <c r="T96" s="2">
        <v>23</v>
      </c>
      <c r="U96" s="2" t="s">
        <v>34</v>
      </c>
      <c r="V96" s="2" t="s">
        <v>34</v>
      </c>
      <c r="W96" s="2" t="s">
        <v>34</v>
      </c>
      <c r="X96" s="2" t="s">
        <v>34</v>
      </c>
      <c r="Y96" s="2" t="s">
        <v>34</v>
      </c>
    </row>
    <row r="97" spans="1:27" x14ac:dyDescent="0.25">
      <c r="A97" s="23">
        <v>4</v>
      </c>
      <c r="B97" s="2">
        <v>6</v>
      </c>
      <c r="D97" s="2" t="s">
        <v>34</v>
      </c>
      <c r="E97" s="2">
        <v>34</v>
      </c>
      <c r="F97" s="2" t="s">
        <v>34</v>
      </c>
      <c r="G97" s="2" t="s">
        <v>34</v>
      </c>
      <c r="H97" s="2" t="s">
        <v>34</v>
      </c>
      <c r="I97" s="2" t="s">
        <v>34</v>
      </c>
      <c r="J97" s="2" t="s">
        <v>34</v>
      </c>
      <c r="O97" s="3">
        <v>11</v>
      </c>
      <c r="P97" s="1" t="s">
        <v>63</v>
      </c>
      <c r="Q97" s="2">
        <v>6</v>
      </c>
      <c r="S97" s="2">
        <v>2</v>
      </c>
      <c r="T97" s="2">
        <v>5</v>
      </c>
      <c r="U97" s="2">
        <v>1</v>
      </c>
      <c r="V97" s="2" t="s">
        <v>34</v>
      </c>
      <c r="W97" s="2">
        <v>1</v>
      </c>
      <c r="X97" s="2" t="s">
        <v>34</v>
      </c>
      <c r="Y97" s="2" t="s">
        <v>34</v>
      </c>
    </row>
    <row r="98" spans="1:27" x14ac:dyDescent="0.25">
      <c r="A98" s="23">
        <v>5</v>
      </c>
      <c r="B98" s="2">
        <v>6</v>
      </c>
      <c r="D98" s="2">
        <v>1</v>
      </c>
      <c r="E98" s="2">
        <v>20</v>
      </c>
      <c r="F98" s="2">
        <v>1</v>
      </c>
      <c r="G98" s="2" t="s">
        <v>34</v>
      </c>
      <c r="H98" s="2">
        <v>1</v>
      </c>
      <c r="I98" s="2" t="s">
        <v>34</v>
      </c>
      <c r="J98" s="2" t="s">
        <v>34</v>
      </c>
      <c r="O98" s="3">
        <v>11</v>
      </c>
      <c r="P98" s="1" t="s">
        <v>62</v>
      </c>
      <c r="Q98" s="2">
        <v>12</v>
      </c>
      <c r="S98" s="2">
        <v>6</v>
      </c>
      <c r="T98" s="2">
        <v>22</v>
      </c>
      <c r="U98" s="2" t="s">
        <v>34</v>
      </c>
      <c r="V98" s="2" t="s">
        <v>34</v>
      </c>
      <c r="W98" s="2" t="s">
        <v>34</v>
      </c>
      <c r="X98" s="2" t="s">
        <v>34</v>
      </c>
      <c r="Y98" s="2" t="s">
        <v>34</v>
      </c>
    </row>
    <row r="99" spans="1:27" x14ac:dyDescent="0.25">
      <c r="O99" s="23">
        <v>11</v>
      </c>
      <c r="P99" s="1" t="s">
        <v>65</v>
      </c>
      <c r="Q99" s="2">
        <v>6</v>
      </c>
      <c r="S99" s="2" t="s">
        <v>34</v>
      </c>
      <c r="T99" s="2">
        <v>25</v>
      </c>
      <c r="U99" s="2">
        <v>2</v>
      </c>
      <c r="V99" s="2" t="s">
        <v>34</v>
      </c>
      <c r="W99" s="2">
        <v>2</v>
      </c>
      <c r="X99" s="2" t="s">
        <v>34</v>
      </c>
      <c r="Y99" s="2" t="s">
        <v>34</v>
      </c>
      <c r="AA99" s="2"/>
    </row>
    <row r="100" spans="1:27" x14ac:dyDescent="0.25">
      <c r="A100" s="23"/>
      <c r="C100" s="1" t="s">
        <v>71</v>
      </c>
      <c r="G100" s="25"/>
      <c r="H100" s="25"/>
      <c r="I100" s="25"/>
      <c r="J100" s="25"/>
      <c r="O100" s="23">
        <v>11</v>
      </c>
      <c r="P100" s="1" t="s">
        <v>55</v>
      </c>
      <c r="Q100" s="2">
        <v>4</v>
      </c>
      <c r="R100" s="2">
        <v>2</v>
      </c>
      <c r="S100" s="2" t="s">
        <v>34</v>
      </c>
      <c r="T100" s="2">
        <v>10</v>
      </c>
      <c r="U100" s="2">
        <v>4</v>
      </c>
      <c r="V100" s="2" t="s">
        <v>34</v>
      </c>
      <c r="W100" s="2">
        <v>4</v>
      </c>
      <c r="X100" s="2" t="s">
        <v>34</v>
      </c>
      <c r="Y100" s="2" t="s">
        <v>34</v>
      </c>
    </row>
    <row r="101" spans="1:27" x14ac:dyDescent="0.25">
      <c r="A101" s="3"/>
      <c r="B101" s="2" t="s">
        <v>19</v>
      </c>
      <c r="C101" s="2" t="s">
        <v>20</v>
      </c>
      <c r="D101" s="2" t="s">
        <v>21</v>
      </c>
      <c r="E101" s="2" t="s">
        <v>22</v>
      </c>
      <c r="F101" s="2" t="s">
        <v>23</v>
      </c>
      <c r="G101" s="2" t="s">
        <v>20</v>
      </c>
      <c r="H101" s="2" t="s">
        <v>7</v>
      </c>
      <c r="I101" s="2" t="s">
        <v>27</v>
      </c>
      <c r="J101" s="2" t="s">
        <v>8</v>
      </c>
      <c r="O101" s="23">
        <v>11</v>
      </c>
      <c r="P101" s="1" t="s">
        <v>272</v>
      </c>
      <c r="Q101" s="2">
        <v>3</v>
      </c>
      <c r="S101" s="2" t="s">
        <v>34</v>
      </c>
      <c r="T101" s="2">
        <v>20</v>
      </c>
      <c r="U101" s="2" t="s">
        <v>34</v>
      </c>
      <c r="V101" s="2" t="s">
        <v>34</v>
      </c>
      <c r="W101" s="2" t="s">
        <v>34</v>
      </c>
      <c r="X101" s="2" t="s">
        <v>34</v>
      </c>
      <c r="Y101" s="2" t="s">
        <v>34</v>
      </c>
    </row>
    <row r="102" spans="1:27" x14ac:dyDescent="0.25">
      <c r="A102" s="23">
        <v>4</v>
      </c>
      <c r="B102" s="2">
        <v>5</v>
      </c>
      <c r="D102" s="2" t="s">
        <v>34</v>
      </c>
      <c r="E102" s="2">
        <v>21</v>
      </c>
      <c r="F102" s="2" t="s">
        <v>34</v>
      </c>
      <c r="G102" s="2" t="s">
        <v>34</v>
      </c>
      <c r="H102" s="2" t="s">
        <v>34</v>
      </c>
      <c r="I102" s="2" t="s">
        <v>34</v>
      </c>
      <c r="J102" s="2" t="s">
        <v>34</v>
      </c>
      <c r="O102"/>
      <c r="T102" s="2">
        <f>SUM(T95:T101)</f>
        <v>116</v>
      </c>
    </row>
    <row r="103" spans="1:27" x14ac:dyDescent="0.25">
      <c r="O103"/>
    </row>
    <row r="104" spans="1:27" x14ac:dyDescent="0.25">
      <c r="A104" s="23"/>
      <c r="C104" s="1" t="s">
        <v>272</v>
      </c>
      <c r="G104" s="25"/>
      <c r="H104" s="25"/>
      <c r="I104" s="25"/>
      <c r="J104" s="25"/>
    </row>
    <row r="105" spans="1:27" x14ac:dyDescent="0.25">
      <c r="A105" s="3"/>
      <c r="B105" s="2" t="s">
        <v>19</v>
      </c>
      <c r="C105" s="2" t="s">
        <v>20</v>
      </c>
      <c r="D105" s="2" t="s">
        <v>21</v>
      </c>
      <c r="E105" s="2" t="s">
        <v>22</v>
      </c>
      <c r="F105" s="2" t="s">
        <v>23</v>
      </c>
      <c r="G105" s="2" t="s">
        <v>20</v>
      </c>
      <c r="H105" s="2" t="s">
        <v>7</v>
      </c>
      <c r="I105" s="2" t="s">
        <v>27</v>
      </c>
      <c r="J105" s="2" t="s">
        <v>8</v>
      </c>
      <c r="O105" s="23"/>
      <c r="P105" s="23"/>
      <c r="V105" s="25"/>
      <c r="W105" s="25"/>
      <c r="X105" s="25"/>
      <c r="Y105" s="25"/>
    </row>
    <row r="106" spans="1:27" x14ac:dyDescent="0.25">
      <c r="A106" s="23">
        <v>5</v>
      </c>
      <c r="B106" s="2">
        <v>6</v>
      </c>
      <c r="D106" s="2">
        <v>1</v>
      </c>
      <c r="E106" s="2">
        <v>12</v>
      </c>
      <c r="F106" s="2" t="s">
        <v>34</v>
      </c>
      <c r="G106" s="2" t="s">
        <v>34</v>
      </c>
      <c r="H106" s="2" t="s">
        <v>34</v>
      </c>
      <c r="I106" s="2" t="s">
        <v>34</v>
      </c>
      <c r="J106" s="2" t="s">
        <v>34</v>
      </c>
      <c r="O106" s="3"/>
      <c r="P106" s="3"/>
      <c r="Q106" s="2" t="s">
        <v>19</v>
      </c>
      <c r="R106" s="2" t="s">
        <v>20</v>
      </c>
      <c r="S106" s="2" t="s">
        <v>21</v>
      </c>
      <c r="T106" s="2" t="s">
        <v>22</v>
      </c>
      <c r="U106" s="2" t="s">
        <v>23</v>
      </c>
      <c r="V106" s="2" t="s">
        <v>20</v>
      </c>
      <c r="W106" s="2" t="s">
        <v>7</v>
      </c>
      <c r="X106" s="2" t="s">
        <v>27</v>
      </c>
      <c r="Y106" s="2" t="s">
        <v>8</v>
      </c>
    </row>
    <row r="107" spans="1:27" x14ac:dyDescent="0.25">
      <c r="A107" s="23">
        <v>11</v>
      </c>
      <c r="B107" s="2">
        <v>3</v>
      </c>
      <c r="D107" s="2" t="s">
        <v>34</v>
      </c>
      <c r="E107" s="2">
        <v>20</v>
      </c>
      <c r="F107" s="2" t="s">
        <v>34</v>
      </c>
      <c r="G107" s="2" t="s">
        <v>34</v>
      </c>
      <c r="H107" s="2" t="s">
        <v>34</v>
      </c>
      <c r="I107" s="2" t="s">
        <v>34</v>
      </c>
      <c r="J107" s="2" t="s">
        <v>34</v>
      </c>
    </row>
    <row r="108" spans="1:27" x14ac:dyDescent="0.25">
      <c r="O108" s="23"/>
      <c r="P108" s="23"/>
      <c r="V108" s="25"/>
      <c r="W108" s="25"/>
      <c r="X108" s="25"/>
      <c r="Y108" s="25"/>
    </row>
    <row r="109" spans="1:27" x14ac:dyDescent="0.25">
      <c r="A109" s="23"/>
      <c r="C109" s="1" t="s">
        <v>294</v>
      </c>
      <c r="G109" s="25"/>
      <c r="H109" s="25"/>
      <c r="I109" s="25"/>
      <c r="J109" s="25"/>
      <c r="O109" s="3"/>
      <c r="P109" s="3"/>
      <c r="Q109" s="2" t="s">
        <v>19</v>
      </c>
      <c r="R109" s="2" t="s">
        <v>20</v>
      </c>
      <c r="S109" s="2" t="s">
        <v>21</v>
      </c>
      <c r="T109" s="2" t="s">
        <v>22</v>
      </c>
      <c r="U109" s="2" t="s">
        <v>23</v>
      </c>
      <c r="V109" s="2" t="s">
        <v>20</v>
      </c>
      <c r="W109" s="2" t="s">
        <v>7</v>
      </c>
      <c r="X109" s="2" t="s">
        <v>27</v>
      </c>
      <c r="Y109" s="2" t="s">
        <v>8</v>
      </c>
    </row>
    <row r="110" spans="1:27" x14ac:dyDescent="0.25">
      <c r="A110" s="3"/>
      <c r="B110" s="2" t="s">
        <v>19</v>
      </c>
      <c r="C110" s="2" t="s">
        <v>20</v>
      </c>
      <c r="D110" s="2" t="s">
        <v>21</v>
      </c>
      <c r="E110" s="2" t="s">
        <v>22</v>
      </c>
      <c r="F110" s="2" t="s">
        <v>23</v>
      </c>
      <c r="G110" s="2" t="s">
        <v>20</v>
      </c>
      <c r="H110" s="2" t="s">
        <v>7</v>
      </c>
      <c r="I110" s="2" t="s">
        <v>27</v>
      </c>
      <c r="J110" s="2" t="s">
        <v>8</v>
      </c>
    </row>
    <row r="111" spans="1:27" x14ac:dyDescent="0.25">
      <c r="A111" s="23">
        <v>9</v>
      </c>
      <c r="B111" s="2">
        <v>5</v>
      </c>
      <c r="D111" s="2" t="s">
        <v>34</v>
      </c>
      <c r="E111" s="2">
        <v>18</v>
      </c>
      <c r="F111" s="2">
        <v>1</v>
      </c>
      <c r="G111" s="2" t="s">
        <v>34</v>
      </c>
      <c r="H111" s="2">
        <v>1</v>
      </c>
      <c r="I111" s="2" t="s">
        <v>34</v>
      </c>
      <c r="J111" s="2" t="s">
        <v>34</v>
      </c>
      <c r="O111" s="23"/>
      <c r="P111" s="23"/>
      <c r="V111" s="25"/>
      <c r="W111" s="25"/>
      <c r="X111" s="25"/>
      <c r="Y111" s="25"/>
    </row>
    <row r="112" spans="1:27" x14ac:dyDescent="0.25">
      <c r="A112" s="23">
        <v>10</v>
      </c>
      <c r="B112" s="2">
        <v>6</v>
      </c>
      <c r="D112" s="2">
        <v>1</v>
      </c>
      <c r="E112" s="2">
        <v>10</v>
      </c>
      <c r="F112" s="2" t="s">
        <v>34</v>
      </c>
      <c r="G112" s="2" t="s">
        <v>34</v>
      </c>
      <c r="H112" s="2" t="s">
        <v>34</v>
      </c>
      <c r="I112" s="2" t="s">
        <v>34</v>
      </c>
      <c r="J112" s="2" t="s">
        <v>34</v>
      </c>
      <c r="O112" s="3"/>
      <c r="P112" s="3"/>
      <c r="Q112" s="2" t="s">
        <v>19</v>
      </c>
      <c r="R112" s="2" t="s">
        <v>20</v>
      </c>
      <c r="S112" s="2" t="s">
        <v>21</v>
      </c>
      <c r="T112" s="2" t="s">
        <v>22</v>
      </c>
      <c r="U112" s="2" t="s">
        <v>23</v>
      </c>
      <c r="V112" s="2" t="s">
        <v>20</v>
      </c>
      <c r="W112" s="2" t="s">
        <v>7</v>
      </c>
      <c r="X112" s="2" t="s">
        <v>27</v>
      </c>
      <c r="Y112" s="2" t="s">
        <v>8</v>
      </c>
    </row>
  </sheetData>
  <sortState xmlns:xlrd2="http://schemas.microsoft.com/office/spreadsheetml/2017/richdata2" ref="O7:Z112">
    <sortCondition ref="O7:O112"/>
  </sortState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56313-A408-415C-B197-52CAE07C83F5}">
  <dimension ref="A1:O60"/>
  <sheetViews>
    <sheetView topLeftCell="A32" workbookViewId="0">
      <selection activeCell="R49" sqref="R49"/>
    </sheetView>
  </sheetViews>
  <sheetFormatPr defaultRowHeight="15" x14ac:dyDescent="0.25"/>
  <cols>
    <col min="1" max="1" width="15" style="1" customWidth="1"/>
    <col min="2" max="2" width="5.42578125" style="2" customWidth="1"/>
    <col min="3" max="3" width="4.28515625" style="2" customWidth="1"/>
    <col min="4" max="4" width="4.5703125" style="2" customWidth="1"/>
    <col min="5" max="5" width="5.85546875" style="2" customWidth="1"/>
    <col min="6" max="6" width="6.5703125" style="2" customWidth="1"/>
    <col min="7" max="7" width="2.28515625" style="3" customWidth="1"/>
    <col min="8" max="8" width="6.7109375" style="2" customWidth="1"/>
    <col min="9" max="9" width="8.42578125" style="2" customWidth="1"/>
    <col min="10" max="11" width="4.7109375" style="2" customWidth="1"/>
    <col min="12" max="15" width="4.28515625" style="2" customWidth="1"/>
  </cols>
  <sheetData>
    <row r="1" spans="1:14" x14ac:dyDescent="0.25">
      <c r="B1" s="7" t="s">
        <v>67</v>
      </c>
    </row>
    <row r="2" spans="1:14" x14ac:dyDescent="0.25">
      <c r="B2" s="2" t="s">
        <v>1</v>
      </c>
      <c r="D2" s="2" t="s">
        <v>2</v>
      </c>
      <c r="E2" s="2" t="s">
        <v>3</v>
      </c>
      <c r="F2" s="2" t="s">
        <v>4</v>
      </c>
      <c r="H2" s="2" t="s">
        <v>5</v>
      </c>
      <c r="I2" s="2" t="s">
        <v>6</v>
      </c>
      <c r="J2" s="2">
        <v>100</v>
      </c>
      <c r="K2" s="2">
        <v>50</v>
      </c>
      <c r="L2" s="2" t="s">
        <v>7</v>
      </c>
      <c r="M2" s="2" t="s">
        <v>8</v>
      </c>
      <c r="N2" s="3" t="s">
        <v>9</v>
      </c>
    </row>
    <row r="3" spans="1:14" x14ac:dyDescent="0.25">
      <c r="N3" s="3"/>
    </row>
    <row r="4" spans="1:14" x14ac:dyDescent="0.25">
      <c r="A4" s="1" t="s">
        <v>65</v>
      </c>
      <c r="B4" s="2">
        <v>2</v>
      </c>
      <c r="D4" s="2">
        <v>2</v>
      </c>
      <c r="E4" s="2">
        <v>1</v>
      </c>
      <c r="F4" s="2">
        <v>34</v>
      </c>
      <c r="G4" s="3" t="s">
        <v>33</v>
      </c>
      <c r="H4" s="2">
        <v>35</v>
      </c>
      <c r="I4" s="4">
        <f>H4/(D4-E4)</f>
        <v>35</v>
      </c>
      <c r="J4" s="2" t="s">
        <v>34</v>
      </c>
      <c r="K4" s="2" t="s">
        <v>34</v>
      </c>
      <c r="L4" s="2" t="s">
        <v>34</v>
      </c>
      <c r="M4" s="2" t="s">
        <v>34</v>
      </c>
      <c r="N4" s="2" t="s">
        <v>34</v>
      </c>
    </row>
    <row r="5" spans="1:14" x14ac:dyDescent="0.25">
      <c r="A5" s="1" t="s">
        <v>237</v>
      </c>
      <c r="B5" s="2">
        <v>6</v>
      </c>
      <c r="D5" s="2">
        <v>5</v>
      </c>
      <c r="E5" s="2">
        <v>1</v>
      </c>
      <c r="F5" s="2">
        <v>35</v>
      </c>
      <c r="H5" s="2">
        <v>136</v>
      </c>
      <c r="I5" s="4">
        <f>H5/(D5-E5)</f>
        <v>34</v>
      </c>
      <c r="J5" s="2" t="s">
        <v>34</v>
      </c>
      <c r="K5" s="2" t="s">
        <v>34</v>
      </c>
      <c r="L5" s="2">
        <v>5</v>
      </c>
      <c r="M5" s="2" t="s">
        <v>34</v>
      </c>
      <c r="N5" s="2" t="s">
        <v>34</v>
      </c>
    </row>
    <row r="6" spans="1:14" x14ac:dyDescent="0.25">
      <c r="A6" s="1" t="s">
        <v>71</v>
      </c>
      <c r="B6" s="2">
        <v>3</v>
      </c>
      <c r="D6" s="2">
        <v>3</v>
      </c>
      <c r="E6" s="2">
        <v>1</v>
      </c>
      <c r="F6" s="2">
        <v>30</v>
      </c>
      <c r="G6" s="3" t="s">
        <v>33</v>
      </c>
      <c r="H6" s="2">
        <v>52</v>
      </c>
      <c r="I6" s="4">
        <f>H6/(D6-E6)</f>
        <v>26</v>
      </c>
      <c r="J6" s="2" t="s">
        <v>34</v>
      </c>
      <c r="K6" s="2" t="s">
        <v>34</v>
      </c>
      <c r="L6" s="2" t="s">
        <v>34</v>
      </c>
      <c r="M6" s="2" t="s">
        <v>34</v>
      </c>
      <c r="N6" s="2" t="s">
        <v>34</v>
      </c>
    </row>
    <row r="7" spans="1:14" x14ac:dyDescent="0.25">
      <c r="A7" s="1" t="s">
        <v>73</v>
      </c>
      <c r="B7" s="2">
        <v>4</v>
      </c>
      <c r="D7" s="2">
        <v>5</v>
      </c>
      <c r="E7" s="2">
        <v>1</v>
      </c>
      <c r="F7" s="2">
        <v>41</v>
      </c>
      <c r="H7" s="2">
        <v>99</v>
      </c>
      <c r="I7" s="4">
        <f>H7/(D7-E7)</f>
        <v>24.75</v>
      </c>
      <c r="J7" s="2" t="s">
        <v>34</v>
      </c>
      <c r="K7" s="2" t="s">
        <v>34</v>
      </c>
      <c r="L7" s="2">
        <v>2</v>
      </c>
      <c r="M7" s="2" t="s">
        <v>34</v>
      </c>
      <c r="N7" s="2" t="s">
        <v>34</v>
      </c>
    </row>
    <row r="8" spans="1:14" x14ac:dyDescent="0.25">
      <c r="A8" s="1" t="s">
        <v>294</v>
      </c>
      <c r="B8" s="2">
        <v>4</v>
      </c>
      <c r="D8" s="2">
        <v>2</v>
      </c>
      <c r="E8" s="2" t="s">
        <v>34</v>
      </c>
      <c r="F8" s="2">
        <v>37</v>
      </c>
      <c r="H8" s="2">
        <v>41</v>
      </c>
      <c r="I8" s="4">
        <v>20.5</v>
      </c>
      <c r="J8" s="2" t="s">
        <v>34</v>
      </c>
      <c r="K8" s="2" t="s">
        <v>34</v>
      </c>
      <c r="L8" s="2">
        <v>2</v>
      </c>
      <c r="M8" s="2" t="s">
        <v>34</v>
      </c>
      <c r="N8" s="2" t="s">
        <v>34</v>
      </c>
    </row>
    <row r="9" spans="1:14" x14ac:dyDescent="0.25">
      <c r="A9" s="1" t="s">
        <v>68</v>
      </c>
      <c r="B9" s="2">
        <v>12</v>
      </c>
      <c r="D9" s="2">
        <v>11</v>
      </c>
      <c r="E9" s="2" t="s">
        <v>34</v>
      </c>
      <c r="F9" s="2">
        <v>68</v>
      </c>
      <c r="H9" s="2">
        <v>212</v>
      </c>
      <c r="I9" s="4">
        <v>19.27</v>
      </c>
      <c r="J9" s="2" t="s">
        <v>34</v>
      </c>
      <c r="K9" s="2">
        <v>1</v>
      </c>
      <c r="L9" s="2">
        <v>7</v>
      </c>
      <c r="M9" s="2" t="s">
        <v>34</v>
      </c>
      <c r="N9" s="2">
        <v>2</v>
      </c>
    </row>
    <row r="10" spans="1:14" x14ac:dyDescent="0.25">
      <c r="A10" s="1" t="s">
        <v>74</v>
      </c>
      <c r="B10" s="2">
        <v>4</v>
      </c>
      <c r="D10" s="2">
        <v>4</v>
      </c>
      <c r="E10" s="2">
        <v>1</v>
      </c>
      <c r="F10" s="2">
        <v>25</v>
      </c>
      <c r="G10" s="2"/>
      <c r="H10" s="2">
        <v>48</v>
      </c>
      <c r="I10" s="4">
        <f>H10/(D10-E10)</f>
        <v>16</v>
      </c>
      <c r="J10" s="2" t="s">
        <v>34</v>
      </c>
      <c r="K10" s="2" t="s">
        <v>34</v>
      </c>
      <c r="L10" s="2" t="s">
        <v>34</v>
      </c>
      <c r="M10" s="2" t="s">
        <v>34</v>
      </c>
      <c r="N10" s="2" t="s">
        <v>34</v>
      </c>
    </row>
    <row r="11" spans="1:14" x14ac:dyDescent="0.25">
      <c r="A11" s="1" t="s">
        <v>57</v>
      </c>
      <c r="B11" s="2">
        <v>9</v>
      </c>
      <c r="D11" s="2">
        <v>9</v>
      </c>
      <c r="E11" s="2">
        <v>1</v>
      </c>
      <c r="F11" s="2">
        <v>34</v>
      </c>
      <c r="H11" s="2">
        <v>113</v>
      </c>
      <c r="I11" s="4">
        <f>H11/(D11-E11)</f>
        <v>14.125</v>
      </c>
      <c r="J11" s="2" t="s">
        <v>34</v>
      </c>
      <c r="K11" s="2" t="s">
        <v>34</v>
      </c>
      <c r="L11" s="2">
        <v>5</v>
      </c>
      <c r="M11" s="2" t="s">
        <v>34</v>
      </c>
      <c r="N11" s="2">
        <v>1</v>
      </c>
    </row>
    <row r="12" spans="1:14" x14ac:dyDescent="0.25">
      <c r="A12" s="1" t="s">
        <v>166</v>
      </c>
      <c r="B12" s="2">
        <v>3</v>
      </c>
      <c r="D12" s="2">
        <v>3</v>
      </c>
      <c r="E12" s="2">
        <v>2</v>
      </c>
      <c r="F12" s="2">
        <v>6</v>
      </c>
      <c r="G12" s="3" t="s">
        <v>33</v>
      </c>
      <c r="H12" s="2">
        <v>12</v>
      </c>
      <c r="I12" s="4">
        <f>H12/(D12-E12)</f>
        <v>12</v>
      </c>
      <c r="J12" s="2" t="s">
        <v>34</v>
      </c>
      <c r="K12" s="2" t="s">
        <v>34</v>
      </c>
      <c r="L12" s="2">
        <v>1</v>
      </c>
      <c r="M12" s="2" t="s">
        <v>34</v>
      </c>
      <c r="N12" s="2" t="s">
        <v>34</v>
      </c>
    </row>
    <row r="13" spans="1:14" x14ac:dyDescent="0.25">
      <c r="A13" s="1" t="s">
        <v>60</v>
      </c>
      <c r="B13" s="2">
        <v>5</v>
      </c>
      <c r="D13" s="2">
        <v>4</v>
      </c>
      <c r="E13" s="2" t="s">
        <v>34</v>
      </c>
      <c r="F13" s="2">
        <v>27</v>
      </c>
      <c r="H13" s="2">
        <v>47</v>
      </c>
      <c r="I13" s="4">
        <v>11.75</v>
      </c>
      <c r="J13" s="2" t="s">
        <v>34</v>
      </c>
      <c r="K13" s="2" t="s">
        <v>34</v>
      </c>
      <c r="L13" s="2" t="s">
        <v>34</v>
      </c>
      <c r="M13" s="2" t="s">
        <v>34</v>
      </c>
      <c r="N13" s="2" t="s">
        <v>34</v>
      </c>
    </row>
    <row r="14" spans="1:14" x14ac:dyDescent="0.25">
      <c r="A14" s="1" t="s">
        <v>69</v>
      </c>
      <c r="B14" s="2">
        <v>11</v>
      </c>
      <c r="D14" s="2">
        <v>10</v>
      </c>
      <c r="E14" s="2">
        <v>1</v>
      </c>
      <c r="F14" s="2">
        <v>46</v>
      </c>
      <c r="H14" s="2">
        <v>99</v>
      </c>
      <c r="I14" s="4">
        <f>H14/(D14-E14)</f>
        <v>11</v>
      </c>
      <c r="J14" s="2" t="s">
        <v>34</v>
      </c>
      <c r="K14" s="2" t="s">
        <v>34</v>
      </c>
      <c r="L14" s="2">
        <v>5</v>
      </c>
      <c r="M14" s="2" t="s">
        <v>34</v>
      </c>
      <c r="N14" s="2">
        <v>1</v>
      </c>
    </row>
    <row r="15" spans="1:14" x14ac:dyDescent="0.25">
      <c r="A15" s="1" t="s">
        <v>247</v>
      </c>
      <c r="B15" s="2">
        <v>1</v>
      </c>
      <c r="D15" s="2">
        <v>1</v>
      </c>
      <c r="E15" s="2" t="s">
        <v>34</v>
      </c>
      <c r="F15" s="2">
        <v>10</v>
      </c>
      <c r="H15" s="2">
        <v>10</v>
      </c>
      <c r="I15" s="4">
        <v>10</v>
      </c>
      <c r="J15" s="2" t="s">
        <v>34</v>
      </c>
      <c r="K15" s="2" t="s">
        <v>34</v>
      </c>
      <c r="L15" s="2">
        <v>1</v>
      </c>
      <c r="M15" s="2" t="s">
        <v>34</v>
      </c>
      <c r="N15" s="2" t="s">
        <v>34</v>
      </c>
    </row>
    <row r="16" spans="1:14" x14ac:dyDescent="0.25">
      <c r="A16" s="1" t="s">
        <v>79</v>
      </c>
      <c r="B16" s="2">
        <v>10</v>
      </c>
      <c r="D16" s="2">
        <v>5</v>
      </c>
      <c r="E16" s="2">
        <v>1</v>
      </c>
      <c r="F16" s="2">
        <v>23</v>
      </c>
      <c r="H16" s="2">
        <v>33</v>
      </c>
      <c r="I16" s="4">
        <f>H16/(D16-E16)</f>
        <v>8.25</v>
      </c>
      <c r="J16" s="2" t="s">
        <v>34</v>
      </c>
      <c r="K16" s="2" t="s">
        <v>34</v>
      </c>
      <c r="L16" s="2">
        <v>1</v>
      </c>
      <c r="M16" s="2" t="s">
        <v>34</v>
      </c>
      <c r="N16" s="2">
        <v>1</v>
      </c>
    </row>
    <row r="17" spans="1:14" x14ac:dyDescent="0.25">
      <c r="A17" s="1" t="s">
        <v>72</v>
      </c>
      <c r="B17" s="2">
        <v>11</v>
      </c>
      <c r="D17" s="2">
        <v>10</v>
      </c>
      <c r="E17" s="2">
        <v>3</v>
      </c>
      <c r="F17" s="2">
        <v>22</v>
      </c>
      <c r="G17" s="2"/>
      <c r="H17" s="2">
        <v>55</v>
      </c>
      <c r="I17" s="4">
        <f>H17/(D17-E17)</f>
        <v>7.8571428571428568</v>
      </c>
      <c r="J17" s="2" t="s">
        <v>34</v>
      </c>
      <c r="K17" s="2" t="s">
        <v>34</v>
      </c>
      <c r="L17" s="2">
        <v>1</v>
      </c>
      <c r="M17" s="2" t="s">
        <v>34</v>
      </c>
      <c r="N17" s="2">
        <v>2</v>
      </c>
    </row>
    <row r="18" spans="1:14" x14ac:dyDescent="0.25">
      <c r="A18" s="1" t="s">
        <v>75</v>
      </c>
      <c r="B18" s="2">
        <v>11</v>
      </c>
      <c r="D18" s="2">
        <v>6</v>
      </c>
      <c r="E18" s="2">
        <v>2</v>
      </c>
      <c r="F18" s="2">
        <v>12</v>
      </c>
      <c r="G18" s="2"/>
      <c r="H18" s="2">
        <v>27</v>
      </c>
      <c r="I18" s="4">
        <f>H18/(D18-E18)</f>
        <v>6.75</v>
      </c>
      <c r="J18" s="2" t="s">
        <v>34</v>
      </c>
      <c r="K18" s="2" t="s">
        <v>34</v>
      </c>
      <c r="L18" s="2">
        <v>3</v>
      </c>
      <c r="M18" s="2" t="s">
        <v>34</v>
      </c>
      <c r="N18" s="2">
        <v>2</v>
      </c>
    </row>
    <row r="19" spans="1:14" x14ac:dyDescent="0.25">
      <c r="A19" s="1" t="s">
        <v>76</v>
      </c>
      <c r="B19" s="2">
        <v>11</v>
      </c>
      <c r="D19" s="2">
        <v>6</v>
      </c>
      <c r="E19" s="2">
        <v>2</v>
      </c>
      <c r="F19" s="2">
        <v>15</v>
      </c>
      <c r="H19" s="2">
        <v>23</v>
      </c>
      <c r="I19" s="4">
        <f>H19/(D19-E19)</f>
        <v>5.75</v>
      </c>
      <c r="J19" s="2" t="s">
        <v>34</v>
      </c>
      <c r="K19" s="2" t="s">
        <v>34</v>
      </c>
      <c r="L19" s="2">
        <v>3</v>
      </c>
      <c r="M19" s="2" t="s">
        <v>34</v>
      </c>
      <c r="N19" s="2">
        <v>2</v>
      </c>
    </row>
    <row r="20" spans="1:14" x14ac:dyDescent="0.25">
      <c r="A20" s="1" t="s">
        <v>70</v>
      </c>
      <c r="B20" s="2">
        <v>9</v>
      </c>
      <c r="D20" s="2">
        <v>7</v>
      </c>
      <c r="E20" s="2" t="s">
        <v>34</v>
      </c>
      <c r="F20" s="2">
        <v>17</v>
      </c>
      <c r="H20" s="2">
        <v>32</v>
      </c>
      <c r="I20" s="4">
        <v>4.57</v>
      </c>
      <c r="J20" s="2" t="s">
        <v>34</v>
      </c>
      <c r="K20" s="2" t="s">
        <v>34</v>
      </c>
      <c r="L20" s="2">
        <v>2</v>
      </c>
      <c r="M20" s="2" t="s">
        <v>34</v>
      </c>
      <c r="N20" s="2">
        <v>2</v>
      </c>
    </row>
    <row r="21" spans="1:14" x14ac:dyDescent="0.25">
      <c r="A21" s="1" t="s">
        <v>77</v>
      </c>
      <c r="B21" s="2">
        <v>11</v>
      </c>
      <c r="D21" s="2">
        <v>4</v>
      </c>
      <c r="E21" s="2">
        <v>1</v>
      </c>
      <c r="F21" s="2">
        <v>5</v>
      </c>
      <c r="H21" s="2">
        <v>8</v>
      </c>
      <c r="I21" s="4">
        <f>H21/(D21-E21)</f>
        <v>2.6666666666666665</v>
      </c>
      <c r="J21" s="2" t="s">
        <v>34</v>
      </c>
      <c r="K21" s="2" t="s">
        <v>34</v>
      </c>
      <c r="L21" s="2">
        <v>2</v>
      </c>
      <c r="M21" s="2" t="s">
        <v>34</v>
      </c>
      <c r="N21" s="2">
        <v>2</v>
      </c>
    </row>
    <row r="22" spans="1:14" x14ac:dyDescent="0.25">
      <c r="A22" s="1" t="s">
        <v>363</v>
      </c>
      <c r="B22" s="2">
        <v>6</v>
      </c>
      <c r="D22" s="2">
        <v>3</v>
      </c>
      <c r="E22" s="2">
        <v>1</v>
      </c>
      <c r="F22" s="2">
        <v>3</v>
      </c>
      <c r="G22" s="3" t="s">
        <v>33</v>
      </c>
      <c r="H22" s="2">
        <v>4</v>
      </c>
      <c r="I22" s="4">
        <f>H22/(D22-E22)</f>
        <v>2</v>
      </c>
      <c r="J22" s="2" t="s">
        <v>34</v>
      </c>
      <c r="K22" s="2" t="s">
        <v>34</v>
      </c>
      <c r="L22" s="2">
        <v>1</v>
      </c>
      <c r="M22" s="2" t="s">
        <v>34</v>
      </c>
      <c r="N22" s="2">
        <v>1</v>
      </c>
    </row>
    <row r="23" spans="1:14" x14ac:dyDescent="0.25">
      <c r="A23" s="1" t="s">
        <v>245</v>
      </c>
      <c r="B23" s="2">
        <v>1</v>
      </c>
      <c r="D23" s="2">
        <v>1</v>
      </c>
      <c r="E23" s="2" t="s">
        <v>34</v>
      </c>
      <c r="F23" s="2">
        <v>1</v>
      </c>
      <c r="H23" s="2">
        <v>1</v>
      </c>
      <c r="I23" s="4">
        <v>1</v>
      </c>
      <c r="J23" s="2" t="s">
        <v>34</v>
      </c>
      <c r="K23" s="2" t="s">
        <v>34</v>
      </c>
      <c r="L23" s="2" t="s">
        <v>34</v>
      </c>
      <c r="M23" s="2" t="s">
        <v>34</v>
      </c>
      <c r="N23" s="2" t="s">
        <v>34</v>
      </c>
    </row>
    <row r="24" spans="1:14" x14ac:dyDescent="0.25">
      <c r="A24" s="1" t="s">
        <v>293</v>
      </c>
      <c r="B24" s="2">
        <v>1</v>
      </c>
      <c r="D24" s="2">
        <v>1</v>
      </c>
      <c r="E24" s="2">
        <v>1</v>
      </c>
      <c r="F24" s="2">
        <v>98</v>
      </c>
      <c r="G24" s="3" t="s">
        <v>33</v>
      </c>
      <c r="H24" s="2">
        <v>98</v>
      </c>
      <c r="I24" s="4" t="s">
        <v>34</v>
      </c>
      <c r="J24" s="2" t="s">
        <v>34</v>
      </c>
      <c r="K24" s="2">
        <v>1</v>
      </c>
      <c r="L24" s="2">
        <v>2</v>
      </c>
      <c r="M24" s="2" t="s">
        <v>34</v>
      </c>
      <c r="N24" s="2" t="s">
        <v>34</v>
      </c>
    </row>
    <row r="25" spans="1:14" x14ac:dyDescent="0.25">
      <c r="A25" s="1" t="s">
        <v>153</v>
      </c>
      <c r="B25" s="2">
        <v>1</v>
      </c>
      <c r="D25" s="2">
        <v>1</v>
      </c>
      <c r="E25" s="2">
        <v>1</v>
      </c>
      <c r="F25" s="2">
        <v>1</v>
      </c>
      <c r="G25" s="3" t="s">
        <v>33</v>
      </c>
      <c r="H25" s="2">
        <v>1</v>
      </c>
      <c r="I25" s="4" t="s">
        <v>34</v>
      </c>
      <c r="J25" s="2" t="s">
        <v>34</v>
      </c>
      <c r="K25" s="2" t="s">
        <v>34</v>
      </c>
      <c r="L25" s="2" t="s">
        <v>34</v>
      </c>
      <c r="M25" s="2" t="s">
        <v>34</v>
      </c>
      <c r="N25" s="2" t="s">
        <v>34</v>
      </c>
    </row>
    <row r="26" spans="1:14" x14ac:dyDescent="0.25">
      <c r="A26" s="1" t="s">
        <v>64</v>
      </c>
      <c r="B26" s="2">
        <v>1</v>
      </c>
      <c r="D26" s="2">
        <v>1</v>
      </c>
      <c r="E26" s="2" t="s">
        <v>34</v>
      </c>
      <c r="F26" s="2" t="s">
        <v>34</v>
      </c>
      <c r="H26" s="2" t="s">
        <v>34</v>
      </c>
      <c r="I26" s="4" t="s">
        <v>34</v>
      </c>
      <c r="J26" s="2" t="s">
        <v>34</v>
      </c>
      <c r="K26" s="2" t="s">
        <v>34</v>
      </c>
      <c r="L26" s="2">
        <v>1</v>
      </c>
      <c r="M26" s="2" t="s">
        <v>34</v>
      </c>
      <c r="N26" s="2">
        <v>1</v>
      </c>
    </row>
    <row r="27" spans="1:14" x14ac:dyDescent="0.25">
      <c r="A27" s="1" t="s">
        <v>154</v>
      </c>
      <c r="B27" s="2">
        <v>1</v>
      </c>
      <c r="D27" s="2">
        <v>1</v>
      </c>
      <c r="E27" s="2" t="s">
        <v>34</v>
      </c>
      <c r="F27" s="2" t="s">
        <v>34</v>
      </c>
      <c r="H27" s="2" t="s">
        <v>34</v>
      </c>
      <c r="I27" s="4" t="s">
        <v>34</v>
      </c>
      <c r="J27" s="2" t="s">
        <v>34</v>
      </c>
      <c r="K27" s="2" t="s">
        <v>34</v>
      </c>
      <c r="L27" s="2" t="s">
        <v>34</v>
      </c>
      <c r="M27" s="2" t="s">
        <v>34</v>
      </c>
      <c r="N27" s="2">
        <v>1</v>
      </c>
    </row>
    <row r="28" spans="1:14" x14ac:dyDescent="0.25">
      <c r="A28" s="1" t="s">
        <v>246</v>
      </c>
      <c r="B28" s="2">
        <v>1</v>
      </c>
      <c r="D28" s="2">
        <v>1</v>
      </c>
      <c r="E28" s="2" t="s">
        <v>34</v>
      </c>
      <c r="F28" s="2" t="s">
        <v>34</v>
      </c>
      <c r="H28" s="2" t="s">
        <v>34</v>
      </c>
      <c r="I28" s="4" t="s">
        <v>34</v>
      </c>
      <c r="J28" s="2" t="s">
        <v>34</v>
      </c>
      <c r="K28" s="2" t="s">
        <v>34</v>
      </c>
      <c r="L28" s="2" t="s">
        <v>34</v>
      </c>
      <c r="M28" s="2" t="s">
        <v>34</v>
      </c>
      <c r="N28" s="2">
        <v>1</v>
      </c>
    </row>
    <row r="29" spans="1:14" x14ac:dyDescent="0.25">
      <c r="A29" s="1" t="s">
        <v>78</v>
      </c>
      <c r="B29" s="2">
        <v>3</v>
      </c>
      <c r="D29" s="2" t="s">
        <v>34</v>
      </c>
      <c r="E29" s="2" t="s">
        <v>34</v>
      </c>
      <c r="F29" s="2" t="s">
        <v>34</v>
      </c>
      <c r="H29" s="2" t="s">
        <v>34</v>
      </c>
      <c r="I29" s="4" t="s">
        <v>34</v>
      </c>
      <c r="J29" s="2" t="s">
        <v>34</v>
      </c>
      <c r="K29" s="2" t="s">
        <v>34</v>
      </c>
      <c r="L29" s="2" t="s">
        <v>34</v>
      </c>
      <c r="M29" s="2" t="s">
        <v>34</v>
      </c>
      <c r="N29" s="2" t="s">
        <v>34</v>
      </c>
    </row>
    <row r="31" spans="1:14" x14ac:dyDescent="0.25">
      <c r="B31" s="5">
        <f>SUM(B4:B30)</f>
        <v>142</v>
      </c>
      <c r="C31" s="5"/>
      <c r="D31" s="5">
        <f>SUM(D4:D30)</f>
        <v>106</v>
      </c>
      <c r="E31" s="5">
        <f>SUM(E4:E30)</f>
        <v>21</v>
      </c>
      <c r="F31" s="5"/>
      <c r="G31" s="5"/>
      <c r="H31" s="5"/>
      <c r="I31" s="5"/>
      <c r="J31" s="5"/>
      <c r="K31" s="5">
        <f>SUM(K5:K30)</f>
        <v>2</v>
      </c>
      <c r="L31" s="5">
        <f>SUM(L5:L30)</f>
        <v>44</v>
      </c>
      <c r="M31" s="5"/>
      <c r="N31" s="5">
        <f>SUM(N5:N30)</f>
        <v>19</v>
      </c>
    </row>
    <row r="32" spans="1:14" x14ac:dyDescent="0.25">
      <c r="D32" s="6">
        <f>D31-E31</f>
        <v>85</v>
      </c>
      <c r="H32" s="6">
        <f>SUM(H4:H31)</f>
        <v>1186</v>
      </c>
    </row>
    <row r="33" spans="1:15" x14ac:dyDescent="0.25">
      <c r="D33" s="6"/>
      <c r="H33" s="6"/>
    </row>
    <row r="34" spans="1:15" x14ac:dyDescent="0.25">
      <c r="A34" s="14" t="s">
        <v>391</v>
      </c>
      <c r="D34" s="6"/>
      <c r="H34" s="6"/>
    </row>
    <row r="35" spans="1:15" x14ac:dyDescent="0.25">
      <c r="A35" s="14" t="s">
        <v>392</v>
      </c>
      <c r="D35" s="6"/>
      <c r="H35" s="6"/>
    </row>
    <row r="36" spans="1:15" x14ac:dyDescent="0.25">
      <c r="D36" s="6"/>
      <c r="H36" s="6"/>
    </row>
    <row r="37" spans="1:15" x14ac:dyDescent="0.25">
      <c r="B37" s="2" t="s">
        <v>19</v>
      </c>
      <c r="C37" s="2" t="s">
        <v>20</v>
      </c>
      <c r="D37" s="2" t="s">
        <v>21</v>
      </c>
      <c r="E37" s="2" t="s">
        <v>22</v>
      </c>
      <c r="F37" s="2" t="s">
        <v>23</v>
      </c>
      <c r="H37" s="2" t="s">
        <v>6</v>
      </c>
      <c r="I37" s="2" t="s">
        <v>24</v>
      </c>
      <c r="J37" s="2" t="s">
        <v>25</v>
      </c>
      <c r="K37" s="2" t="s">
        <v>26</v>
      </c>
      <c r="L37" s="2" t="s">
        <v>20</v>
      </c>
      <c r="M37" s="2" t="s">
        <v>7</v>
      </c>
      <c r="N37" s="2" t="s">
        <v>27</v>
      </c>
      <c r="O37" s="2" t="s">
        <v>8</v>
      </c>
    </row>
    <row r="39" spans="1:15" x14ac:dyDescent="0.25">
      <c r="A39" s="1" t="s">
        <v>71</v>
      </c>
      <c r="B39" s="2">
        <v>24</v>
      </c>
      <c r="D39" s="2">
        <v>10</v>
      </c>
      <c r="E39" s="2">
        <v>36</v>
      </c>
      <c r="F39" s="2">
        <v>6</v>
      </c>
      <c r="H39" s="4">
        <f t="shared" ref="H39:H53" si="0">E39/F39</f>
        <v>6</v>
      </c>
      <c r="I39" s="2" t="s">
        <v>239</v>
      </c>
      <c r="J39" s="2" t="s">
        <v>34</v>
      </c>
      <c r="K39" s="2" t="s">
        <v>34</v>
      </c>
      <c r="L39" s="2">
        <v>3</v>
      </c>
      <c r="M39" s="2">
        <v>3</v>
      </c>
      <c r="N39" s="2" t="s">
        <v>34</v>
      </c>
      <c r="O39" s="2" t="s">
        <v>34</v>
      </c>
    </row>
    <row r="40" spans="1:15" x14ac:dyDescent="0.25">
      <c r="A40" s="1" t="s">
        <v>68</v>
      </c>
      <c r="B40" s="2">
        <v>80</v>
      </c>
      <c r="C40" s="2">
        <v>1</v>
      </c>
      <c r="D40" s="2">
        <v>18</v>
      </c>
      <c r="E40" s="2">
        <v>143</v>
      </c>
      <c r="F40" s="2">
        <v>20</v>
      </c>
      <c r="H40" s="4">
        <f t="shared" si="0"/>
        <v>7.15</v>
      </c>
      <c r="I40" s="2" t="s">
        <v>238</v>
      </c>
      <c r="J40" s="2" t="s">
        <v>34</v>
      </c>
      <c r="K40" s="2" t="s">
        <v>34</v>
      </c>
      <c r="L40" s="2">
        <v>9</v>
      </c>
      <c r="M40" s="2">
        <v>11</v>
      </c>
      <c r="N40" s="2" t="s">
        <v>34</v>
      </c>
      <c r="O40" s="2" t="s">
        <v>34</v>
      </c>
    </row>
    <row r="41" spans="1:15" x14ac:dyDescent="0.25">
      <c r="A41" s="1" t="s">
        <v>64</v>
      </c>
      <c r="B41" s="2">
        <v>6</v>
      </c>
      <c r="D41" s="2">
        <v>1</v>
      </c>
      <c r="E41" s="2">
        <v>20</v>
      </c>
      <c r="F41" s="2">
        <v>2</v>
      </c>
      <c r="H41" s="4">
        <f t="shared" si="0"/>
        <v>10</v>
      </c>
      <c r="I41" s="2" t="s">
        <v>248</v>
      </c>
      <c r="J41" s="2" t="s">
        <v>34</v>
      </c>
      <c r="K41" s="2" t="s">
        <v>34</v>
      </c>
      <c r="L41" s="2" t="s">
        <v>34</v>
      </c>
      <c r="M41" s="2">
        <v>1</v>
      </c>
      <c r="N41" s="2">
        <v>1</v>
      </c>
      <c r="O41" s="2" t="s">
        <v>34</v>
      </c>
    </row>
    <row r="42" spans="1:15" x14ac:dyDescent="0.25">
      <c r="A42" s="1" t="s">
        <v>166</v>
      </c>
      <c r="B42" s="2">
        <v>10</v>
      </c>
      <c r="D42" s="2">
        <v>1</v>
      </c>
      <c r="E42" s="2">
        <v>49</v>
      </c>
      <c r="F42" s="2">
        <v>4</v>
      </c>
      <c r="H42" s="4">
        <f t="shared" si="0"/>
        <v>12.25</v>
      </c>
      <c r="I42" s="2" t="s">
        <v>36</v>
      </c>
      <c r="J42" s="2" t="s">
        <v>34</v>
      </c>
      <c r="K42" s="2" t="s">
        <v>34</v>
      </c>
      <c r="L42" s="2">
        <v>1</v>
      </c>
      <c r="M42" s="2">
        <v>3</v>
      </c>
      <c r="N42" s="2" t="s">
        <v>34</v>
      </c>
      <c r="O42" s="2" t="s">
        <v>34</v>
      </c>
    </row>
    <row r="43" spans="1:15" x14ac:dyDescent="0.25">
      <c r="A43" s="1" t="s">
        <v>79</v>
      </c>
      <c r="B43" s="2">
        <v>82</v>
      </c>
      <c r="C43" s="2">
        <v>2</v>
      </c>
      <c r="D43" s="2">
        <v>25</v>
      </c>
      <c r="E43" s="2">
        <v>141</v>
      </c>
      <c r="F43" s="2">
        <v>11</v>
      </c>
      <c r="H43" s="4">
        <f t="shared" si="0"/>
        <v>12.818181818181818</v>
      </c>
      <c r="I43" s="2" t="s">
        <v>241</v>
      </c>
      <c r="J43" s="2" t="s">
        <v>34</v>
      </c>
      <c r="K43" s="2" t="s">
        <v>34</v>
      </c>
      <c r="L43" s="2">
        <v>3</v>
      </c>
      <c r="M43" s="2">
        <v>4</v>
      </c>
      <c r="N43" s="2">
        <v>4</v>
      </c>
      <c r="O43" s="2" t="s">
        <v>34</v>
      </c>
    </row>
    <row r="44" spans="1:15" x14ac:dyDescent="0.25">
      <c r="A44" s="1" t="s">
        <v>76</v>
      </c>
      <c r="B44" s="2">
        <v>36</v>
      </c>
      <c r="C44" s="2">
        <v>4</v>
      </c>
      <c r="D44" s="2">
        <v>10</v>
      </c>
      <c r="E44" s="2">
        <v>77</v>
      </c>
      <c r="F44" s="2">
        <v>5</v>
      </c>
      <c r="H44" s="4">
        <f t="shared" si="0"/>
        <v>15.4</v>
      </c>
      <c r="I44" s="2" t="s">
        <v>364</v>
      </c>
      <c r="J44" s="2" t="s">
        <v>34</v>
      </c>
      <c r="K44" s="2" t="s">
        <v>34</v>
      </c>
      <c r="L44" s="2" t="s">
        <v>34</v>
      </c>
      <c r="M44" s="2">
        <v>4</v>
      </c>
      <c r="N44" s="2">
        <v>1</v>
      </c>
      <c r="O44" s="2" t="s">
        <v>34</v>
      </c>
    </row>
    <row r="45" spans="1:15" x14ac:dyDescent="0.25">
      <c r="A45" s="1" t="s">
        <v>60</v>
      </c>
      <c r="B45" s="2">
        <v>38</v>
      </c>
      <c r="D45" s="2">
        <v>7</v>
      </c>
      <c r="E45" s="2">
        <v>99</v>
      </c>
      <c r="F45" s="2">
        <v>5</v>
      </c>
      <c r="H45" s="4">
        <f t="shared" si="0"/>
        <v>19.8</v>
      </c>
      <c r="I45" s="2" t="s">
        <v>365</v>
      </c>
      <c r="J45" s="2" t="s">
        <v>34</v>
      </c>
      <c r="K45" s="2" t="s">
        <v>34</v>
      </c>
      <c r="L45" s="2" t="s">
        <v>34</v>
      </c>
      <c r="M45" s="2">
        <v>5</v>
      </c>
      <c r="N45" s="2" t="s">
        <v>34</v>
      </c>
    </row>
    <row r="46" spans="1:15" x14ac:dyDescent="0.25">
      <c r="A46" s="1" t="s">
        <v>78</v>
      </c>
      <c r="B46" s="2">
        <v>17</v>
      </c>
      <c r="C46" s="2">
        <v>4</v>
      </c>
      <c r="D46" s="2" t="s">
        <v>34</v>
      </c>
      <c r="E46" s="2">
        <v>60</v>
      </c>
      <c r="F46" s="2">
        <v>3</v>
      </c>
      <c r="H46" s="4">
        <f t="shared" si="0"/>
        <v>20</v>
      </c>
      <c r="I46" s="2" t="s">
        <v>80</v>
      </c>
      <c r="J46" s="2" t="s">
        <v>34</v>
      </c>
      <c r="K46" s="2" t="s">
        <v>34</v>
      </c>
      <c r="L46" s="2" t="s">
        <v>34</v>
      </c>
      <c r="M46" s="2">
        <v>2</v>
      </c>
      <c r="N46" s="2">
        <v>1</v>
      </c>
      <c r="O46" s="2" t="s">
        <v>34</v>
      </c>
    </row>
    <row r="47" spans="1:15" x14ac:dyDescent="0.25">
      <c r="A47" s="1" t="s">
        <v>73</v>
      </c>
      <c r="B47" s="2">
        <v>21</v>
      </c>
      <c r="D47" s="2">
        <v>3</v>
      </c>
      <c r="E47" s="2">
        <v>45</v>
      </c>
      <c r="F47" s="2">
        <v>2</v>
      </c>
      <c r="H47" s="4">
        <f t="shared" si="0"/>
        <v>22.5</v>
      </c>
      <c r="I47" s="2" t="s">
        <v>169</v>
      </c>
      <c r="J47" s="2" t="s">
        <v>34</v>
      </c>
      <c r="K47" s="2" t="s">
        <v>34</v>
      </c>
      <c r="L47" s="2">
        <v>1</v>
      </c>
      <c r="M47" s="2">
        <v>1</v>
      </c>
      <c r="N47" s="2" t="s">
        <v>34</v>
      </c>
      <c r="O47" s="2" t="s">
        <v>34</v>
      </c>
    </row>
    <row r="48" spans="1:15" x14ac:dyDescent="0.25">
      <c r="A48" s="1" t="s">
        <v>246</v>
      </c>
      <c r="B48" s="2">
        <v>7</v>
      </c>
      <c r="D48" s="2">
        <v>1</v>
      </c>
      <c r="E48" s="2">
        <v>25</v>
      </c>
      <c r="F48" s="2">
        <v>1</v>
      </c>
      <c r="H48" s="4">
        <f t="shared" si="0"/>
        <v>25</v>
      </c>
      <c r="I48" s="2" t="s">
        <v>273</v>
      </c>
      <c r="J48" s="2" t="s">
        <v>34</v>
      </c>
      <c r="K48" s="2" t="s">
        <v>34</v>
      </c>
      <c r="L48" s="2">
        <v>1</v>
      </c>
      <c r="M48" s="2" t="s">
        <v>34</v>
      </c>
      <c r="N48" s="2" t="s">
        <v>34</v>
      </c>
      <c r="O48" s="2" t="s">
        <v>34</v>
      </c>
    </row>
    <row r="49" spans="1:15" x14ac:dyDescent="0.25">
      <c r="A49" s="1" t="s">
        <v>75</v>
      </c>
      <c r="B49" s="2">
        <v>62</v>
      </c>
      <c r="D49" s="2">
        <v>11</v>
      </c>
      <c r="E49" s="2">
        <v>178</v>
      </c>
      <c r="F49" s="2">
        <v>7</v>
      </c>
      <c r="H49" s="4">
        <f t="shared" si="0"/>
        <v>25.428571428571427</v>
      </c>
      <c r="I49" s="2" t="s">
        <v>240</v>
      </c>
      <c r="J49" s="2" t="s">
        <v>34</v>
      </c>
      <c r="K49" s="2" t="s">
        <v>34</v>
      </c>
      <c r="L49" s="2">
        <v>3</v>
      </c>
      <c r="M49" s="2">
        <v>4</v>
      </c>
      <c r="N49" s="2" t="s">
        <v>34</v>
      </c>
      <c r="O49" s="2" t="s">
        <v>34</v>
      </c>
    </row>
    <row r="50" spans="1:15" x14ac:dyDescent="0.25">
      <c r="A50" s="1" t="s">
        <v>363</v>
      </c>
      <c r="B50" s="2">
        <v>20</v>
      </c>
      <c r="D50" s="2">
        <v>3</v>
      </c>
      <c r="E50" s="2">
        <v>55</v>
      </c>
      <c r="F50" s="2">
        <v>2</v>
      </c>
      <c r="H50" s="4">
        <f t="shared" si="0"/>
        <v>27.5</v>
      </c>
      <c r="I50" s="2" t="s">
        <v>170</v>
      </c>
      <c r="J50" s="2" t="s">
        <v>34</v>
      </c>
      <c r="K50" s="2" t="s">
        <v>34</v>
      </c>
      <c r="L50" s="2" t="s">
        <v>34</v>
      </c>
      <c r="M50" s="2">
        <v>1</v>
      </c>
      <c r="N50" s="2">
        <v>1</v>
      </c>
      <c r="O50" s="2" t="s">
        <v>34</v>
      </c>
    </row>
    <row r="51" spans="1:15" x14ac:dyDescent="0.25">
      <c r="A51" s="1" t="s">
        <v>77</v>
      </c>
      <c r="B51" s="2">
        <v>62</v>
      </c>
      <c r="D51" s="2">
        <v>9</v>
      </c>
      <c r="E51" s="2">
        <v>176</v>
      </c>
      <c r="F51" s="2">
        <v>6</v>
      </c>
      <c r="H51" s="4">
        <f t="shared" si="0"/>
        <v>29.333333333333332</v>
      </c>
      <c r="I51" s="2" t="s">
        <v>81</v>
      </c>
      <c r="J51" s="2" t="s">
        <v>34</v>
      </c>
      <c r="K51" s="2" t="s">
        <v>34</v>
      </c>
      <c r="L51" s="2" t="s">
        <v>34</v>
      </c>
      <c r="M51" s="2">
        <v>6</v>
      </c>
      <c r="N51" s="2" t="s">
        <v>34</v>
      </c>
      <c r="O51" s="2" t="s">
        <v>34</v>
      </c>
    </row>
    <row r="52" spans="1:15" x14ac:dyDescent="0.25">
      <c r="A52" s="1" t="s">
        <v>247</v>
      </c>
      <c r="B52" s="2">
        <v>14</v>
      </c>
      <c r="D52" s="2">
        <v>1</v>
      </c>
      <c r="E52" s="2">
        <v>59</v>
      </c>
      <c r="F52" s="2">
        <v>2</v>
      </c>
      <c r="H52" s="4">
        <f t="shared" si="0"/>
        <v>29.5</v>
      </c>
      <c r="I52" s="2" t="s">
        <v>274</v>
      </c>
      <c r="J52" s="2" t="s">
        <v>34</v>
      </c>
      <c r="K52" s="2" t="s">
        <v>34</v>
      </c>
      <c r="L52" s="2">
        <v>1</v>
      </c>
      <c r="M52" s="2">
        <v>1</v>
      </c>
      <c r="N52" s="2" t="s">
        <v>34</v>
      </c>
      <c r="O52" s="2" t="s">
        <v>34</v>
      </c>
    </row>
    <row r="53" spans="1:15" x14ac:dyDescent="0.25">
      <c r="A53" s="1" t="s">
        <v>65</v>
      </c>
      <c r="B53" s="2">
        <v>17</v>
      </c>
      <c r="C53" s="2">
        <v>3</v>
      </c>
      <c r="D53" s="2">
        <v>5</v>
      </c>
      <c r="E53" s="2">
        <v>37</v>
      </c>
      <c r="F53" s="2">
        <v>1</v>
      </c>
      <c r="H53" s="4">
        <f t="shared" si="0"/>
        <v>37</v>
      </c>
      <c r="I53" s="2" t="s">
        <v>220</v>
      </c>
      <c r="J53" s="2" t="s">
        <v>34</v>
      </c>
      <c r="K53" s="2" t="s">
        <v>34</v>
      </c>
      <c r="L53" s="2" t="s">
        <v>34</v>
      </c>
      <c r="M53" s="2">
        <v>1</v>
      </c>
      <c r="N53" s="2" t="s">
        <v>34</v>
      </c>
      <c r="O53" s="2" t="s">
        <v>34</v>
      </c>
    </row>
    <row r="54" spans="1:15" x14ac:dyDescent="0.25">
      <c r="A54" s="1" t="s">
        <v>72</v>
      </c>
      <c r="B54" s="2">
        <v>1</v>
      </c>
      <c r="D54" s="2" t="s">
        <v>34</v>
      </c>
      <c r="E54" s="2">
        <v>4</v>
      </c>
      <c r="F54" s="2" t="s">
        <v>34</v>
      </c>
      <c r="H54" s="4" t="s">
        <v>34</v>
      </c>
      <c r="I54" s="2" t="s">
        <v>34</v>
      </c>
      <c r="J54" s="2" t="s">
        <v>34</v>
      </c>
      <c r="K54" s="2" t="s">
        <v>34</v>
      </c>
      <c r="L54" s="2" t="s">
        <v>34</v>
      </c>
      <c r="M54" s="2" t="s">
        <v>34</v>
      </c>
      <c r="N54" s="2" t="s">
        <v>34</v>
      </c>
      <c r="O54" s="2" t="s">
        <v>34</v>
      </c>
    </row>
    <row r="55" spans="1:15" x14ac:dyDescent="0.25">
      <c r="A55" s="1" t="s">
        <v>74</v>
      </c>
      <c r="B55" s="2">
        <v>7</v>
      </c>
      <c r="D55" s="2">
        <v>1</v>
      </c>
      <c r="E55" s="2">
        <v>16</v>
      </c>
      <c r="F55" s="2" t="s">
        <v>34</v>
      </c>
      <c r="H55" s="4" t="s">
        <v>34</v>
      </c>
      <c r="I55" s="2" t="s">
        <v>34</v>
      </c>
      <c r="J55" s="2" t="s">
        <v>34</v>
      </c>
      <c r="K55" s="2" t="s">
        <v>34</v>
      </c>
      <c r="L55" s="2" t="s">
        <v>34</v>
      </c>
      <c r="M55" s="2" t="s">
        <v>34</v>
      </c>
      <c r="N55" s="2" t="s">
        <v>34</v>
      </c>
      <c r="O55" s="2" t="s">
        <v>34</v>
      </c>
    </row>
    <row r="56" spans="1:15" x14ac:dyDescent="0.25">
      <c r="A56" s="1" t="s">
        <v>294</v>
      </c>
      <c r="B56" s="2">
        <v>22</v>
      </c>
      <c r="D56" s="2">
        <v>1</v>
      </c>
      <c r="E56" s="2">
        <v>68</v>
      </c>
      <c r="F56" s="2" t="s">
        <v>34</v>
      </c>
      <c r="H56" s="4" t="s">
        <v>34</v>
      </c>
      <c r="I56" s="2" t="s">
        <v>34</v>
      </c>
      <c r="J56" s="2" t="s">
        <v>34</v>
      </c>
      <c r="K56" s="2" t="s">
        <v>34</v>
      </c>
      <c r="L56" s="2" t="s">
        <v>34</v>
      </c>
      <c r="M56" s="2" t="s">
        <v>34</v>
      </c>
      <c r="N56" s="2" t="s">
        <v>34</v>
      </c>
      <c r="O56" s="2" t="s">
        <v>34</v>
      </c>
    </row>
    <row r="58" spans="1:15" x14ac:dyDescent="0.25">
      <c r="B58" s="2">
        <f>SUM(B39:B57)</f>
        <v>526</v>
      </c>
      <c r="C58" s="2">
        <f>SUM(C39:C57)</f>
        <v>14</v>
      </c>
      <c r="D58" s="2">
        <f>SUM(D39:D57)</f>
        <v>107</v>
      </c>
      <c r="E58" s="37">
        <f>SUM(E39:E57)</f>
        <v>1288</v>
      </c>
      <c r="F58" s="37">
        <f>SUM(F39:F57)</f>
        <v>77</v>
      </c>
      <c r="L58" s="2">
        <f>SUM(L39:L57)</f>
        <v>22</v>
      </c>
      <c r="M58" s="2">
        <f>SUM(M39:M57)</f>
        <v>47</v>
      </c>
      <c r="N58" s="2">
        <f>SUM(N39:N57)</f>
        <v>8</v>
      </c>
    </row>
    <row r="59" spans="1:15" x14ac:dyDescent="0.25">
      <c r="L59" s="6">
        <f>SUM(L58:O58)</f>
        <v>77</v>
      </c>
    </row>
    <row r="60" spans="1:15" x14ac:dyDescent="0.25">
      <c r="I60" s="19"/>
    </row>
  </sheetData>
  <sortState xmlns:xlrd2="http://schemas.microsoft.com/office/spreadsheetml/2017/richdata2" ref="A4:N28">
    <sortCondition descending="1" ref="I4:I28"/>
  </sortState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&amp;CSDCC  &amp;"-,Bold Italic" U14 White&amp;"-,Regular"   2021/2022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1D7E6-D9A2-4CFC-9B0E-020E52C25332}">
  <dimension ref="A1:K115"/>
  <sheetViews>
    <sheetView workbookViewId="0">
      <pane ySplit="3" topLeftCell="A4" activePane="bottomLeft" state="frozen"/>
      <selection pane="bottomLeft" activeCell="E107" sqref="E107"/>
    </sheetView>
  </sheetViews>
  <sheetFormatPr defaultRowHeight="15" x14ac:dyDescent="0.25"/>
  <cols>
    <col min="1" max="1" width="7" style="12" customWidth="1"/>
    <col min="2" max="2" width="5.42578125" style="2" customWidth="1"/>
    <col min="3" max="3" width="4.7109375" style="2" customWidth="1"/>
    <col min="4" max="4" width="5.140625" style="2" customWidth="1"/>
    <col min="5" max="5" width="8.85546875" style="2" customWidth="1"/>
    <col min="6" max="6" width="6.140625" style="2" customWidth="1"/>
    <col min="7" max="10" width="6.140625" style="13" customWidth="1"/>
  </cols>
  <sheetData>
    <row r="1" spans="1:11" x14ac:dyDescent="0.25">
      <c r="E1" s="37" t="s">
        <v>38</v>
      </c>
    </row>
    <row r="2" spans="1:11" x14ac:dyDescent="0.25">
      <c r="B2" s="2" t="s">
        <v>19</v>
      </c>
      <c r="C2" s="2" t="s">
        <v>20</v>
      </c>
      <c r="D2" s="2" t="s">
        <v>21</v>
      </c>
      <c r="E2" s="2" t="s">
        <v>22</v>
      </c>
      <c r="F2" s="2" t="s">
        <v>23</v>
      </c>
      <c r="G2" s="2" t="s">
        <v>20</v>
      </c>
      <c r="H2" s="2" t="s">
        <v>7</v>
      </c>
      <c r="I2" s="2" t="s">
        <v>27</v>
      </c>
      <c r="J2" s="2" t="s">
        <v>8</v>
      </c>
    </row>
    <row r="3" spans="1:11" x14ac:dyDescent="0.25">
      <c r="A3" s="38"/>
      <c r="B3" s="31">
        <f>SUM(B7:B115)</f>
        <v>773</v>
      </c>
      <c r="C3" s="31">
        <f t="shared" ref="C3:J3" si="0">SUM(C7:C115)</f>
        <v>21</v>
      </c>
      <c r="D3" s="31">
        <f t="shared" si="0"/>
        <v>67</v>
      </c>
      <c r="E3" s="39">
        <f t="shared" si="0"/>
        <v>3603</v>
      </c>
      <c r="F3" s="39">
        <f t="shared" si="0"/>
        <v>78</v>
      </c>
      <c r="G3" s="31">
        <f t="shared" si="0"/>
        <v>21</v>
      </c>
      <c r="H3" s="31">
        <f t="shared" si="0"/>
        <v>48</v>
      </c>
      <c r="I3" s="31">
        <f t="shared" si="0"/>
        <v>5</v>
      </c>
      <c r="J3" s="31">
        <f t="shared" si="0"/>
        <v>4</v>
      </c>
    </row>
    <row r="4" spans="1:11" x14ac:dyDescent="0.25">
      <c r="E4" s="6"/>
      <c r="F4" s="6"/>
      <c r="G4" s="2"/>
      <c r="H4" s="2"/>
      <c r="I4" s="2"/>
      <c r="J4" s="2"/>
    </row>
    <row r="5" spans="1:11" x14ac:dyDescent="0.25">
      <c r="A5" s="23" t="s">
        <v>83</v>
      </c>
      <c r="C5" s="1" t="s">
        <v>15</v>
      </c>
    </row>
    <row r="6" spans="1:11" x14ac:dyDescent="0.25">
      <c r="B6" s="2" t="s">
        <v>19</v>
      </c>
      <c r="C6" s="2" t="s">
        <v>20</v>
      </c>
      <c r="D6" s="2" t="s">
        <v>21</v>
      </c>
      <c r="E6" s="2" t="s">
        <v>22</v>
      </c>
      <c r="F6" s="2" t="s">
        <v>23</v>
      </c>
      <c r="G6" s="2" t="s">
        <v>20</v>
      </c>
      <c r="H6" s="2" t="s">
        <v>7</v>
      </c>
      <c r="I6" s="2" t="s">
        <v>27</v>
      </c>
      <c r="J6" s="2" t="s">
        <v>8</v>
      </c>
    </row>
    <row r="7" spans="1:11" x14ac:dyDescent="0.25">
      <c r="A7" s="3">
        <v>1</v>
      </c>
      <c r="B7" s="2">
        <v>10</v>
      </c>
      <c r="D7" s="2" t="s">
        <v>34</v>
      </c>
      <c r="E7" s="2">
        <v>57</v>
      </c>
      <c r="F7" s="2">
        <v>2</v>
      </c>
      <c r="G7" s="2">
        <v>1</v>
      </c>
      <c r="H7" s="2">
        <v>1</v>
      </c>
      <c r="I7" s="2" t="s">
        <v>34</v>
      </c>
      <c r="J7" s="2" t="s">
        <v>34</v>
      </c>
    </row>
    <row r="8" spans="1:11" x14ac:dyDescent="0.25">
      <c r="A8" s="3">
        <v>2</v>
      </c>
      <c r="B8" s="2">
        <v>9</v>
      </c>
      <c r="D8" s="2" t="s">
        <v>34</v>
      </c>
      <c r="E8" s="2">
        <v>50</v>
      </c>
      <c r="F8" s="2">
        <v>3</v>
      </c>
      <c r="G8" s="2">
        <v>1</v>
      </c>
      <c r="H8" s="2">
        <v>2</v>
      </c>
      <c r="I8" s="2" t="s">
        <v>34</v>
      </c>
      <c r="J8" s="2" t="s">
        <v>34</v>
      </c>
      <c r="K8" s="2"/>
    </row>
    <row r="9" spans="1:11" x14ac:dyDescent="0.25">
      <c r="A9" s="3">
        <v>3</v>
      </c>
      <c r="B9" s="2">
        <v>13</v>
      </c>
      <c r="D9" s="2">
        <v>2</v>
      </c>
      <c r="E9" s="2">
        <v>70</v>
      </c>
      <c r="F9" s="2">
        <v>1</v>
      </c>
      <c r="G9" s="2" t="s">
        <v>34</v>
      </c>
      <c r="H9" s="2">
        <v>1</v>
      </c>
      <c r="I9" s="2" t="s">
        <v>34</v>
      </c>
      <c r="J9" s="2" t="s">
        <v>34</v>
      </c>
      <c r="K9" s="2"/>
    </row>
    <row r="10" spans="1:11" x14ac:dyDescent="0.25">
      <c r="A10" s="3">
        <v>4</v>
      </c>
      <c r="B10" s="2">
        <v>16</v>
      </c>
      <c r="D10" s="2" t="s">
        <v>34</v>
      </c>
      <c r="E10" s="2">
        <v>57</v>
      </c>
      <c r="F10" s="2">
        <v>1</v>
      </c>
      <c r="G10" s="2">
        <v>1</v>
      </c>
      <c r="H10" s="2" t="s">
        <v>34</v>
      </c>
      <c r="I10" s="2" t="s">
        <v>34</v>
      </c>
      <c r="J10" s="2" t="s">
        <v>34</v>
      </c>
      <c r="K10" s="2"/>
    </row>
    <row r="11" spans="1:11" x14ac:dyDescent="0.25">
      <c r="A11" s="3">
        <v>5</v>
      </c>
      <c r="B11" s="2">
        <v>15</v>
      </c>
      <c r="D11" s="2">
        <v>2</v>
      </c>
      <c r="E11" s="2">
        <v>77</v>
      </c>
      <c r="F11" s="2">
        <v>1</v>
      </c>
      <c r="G11" s="2" t="s">
        <v>34</v>
      </c>
      <c r="H11" s="2">
        <v>1</v>
      </c>
      <c r="I11" s="2" t="s">
        <v>34</v>
      </c>
      <c r="J11" s="2" t="s">
        <v>34</v>
      </c>
      <c r="K11" s="2"/>
    </row>
    <row r="12" spans="1:11" x14ac:dyDescent="0.25">
      <c r="A12" s="3">
        <v>6</v>
      </c>
      <c r="B12" s="2">
        <v>7</v>
      </c>
      <c r="D12" s="2">
        <v>1</v>
      </c>
      <c r="E12" s="2">
        <v>22</v>
      </c>
      <c r="F12" s="2">
        <v>3</v>
      </c>
      <c r="G12" s="2" t="s">
        <v>34</v>
      </c>
      <c r="H12" s="2">
        <v>1</v>
      </c>
      <c r="I12" s="2">
        <v>2</v>
      </c>
      <c r="J12" s="2" t="s">
        <v>34</v>
      </c>
      <c r="K12" s="2"/>
    </row>
    <row r="13" spans="1:11" x14ac:dyDescent="0.25">
      <c r="A13" s="3">
        <v>12</v>
      </c>
      <c r="B13" s="2">
        <v>3</v>
      </c>
      <c r="D13" s="2" t="s">
        <v>34</v>
      </c>
      <c r="E13" s="2">
        <v>10</v>
      </c>
      <c r="F13" s="2" t="s">
        <v>34</v>
      </c>
      <c r="G13" s="2" t="s">
        <v>34</v>
      </c>
      <c r="H13" s="2" t="s">
        <v>34</v>
      </c>
      <c r="I13" s="2" t="s">
        <v>34</v>
      </c>
      <c r="J13" s="2" t="s">
        <v>34</v>
      </c>
      <c r="K13" s="2"/>
    </row>
    <row r="14" spans="1:11" x14ac:dyDescent="0.25">
      <c r="A14" s="3">
        <v>13</v>
      </c>
      <c r="B14" s="2">
        <v>16</v>
      </c>
      <c r="D14" s="2" t="s">
        <v>34</v>
      </c>
      <c r="E14" s="2">
        <v>65</v>
      </c>
      <c r="F14" s="2">
        <v>1</v>
      </c>
      <c r="G14" s="2">
        <v>1</v>
      </c>
      <c r="H14" s="2" t="s">
        <v>34</v>
      </c>
      <c r="I14" s="2" t="s">
        <v>34</v>
      </c>
      <c r="J14" s="2" t="s">
        <v>34</v>
      </c>
      <c r="K14" s="2"/>
    </row>
    <row r="16" spans="1:11" x14ac:dyDescent="0.25">
      <c r="A16" s="3"/>
      <c r="C16" s="1" t="s">
        <v>14</v>
      </c>
      <c r="G16" s="2"/>
      <c r="H16" s="2"/>
      <c r="I16" s="2"/>
      <c r="J16" s="2"/>
    </row>
    <row r="17" spans="1:10" x14ac:dyDescent="0.25">
      <c r="A17" s="3"/>
      <c r="B17" s="2" t="s">
        <v>19</v>
      </c>
      <c r="C17" s="2" t="s">
        <v>20</v>
      </c>
      <c r="D17" s="2" t="s">
        <v>21</v>
      </c>
      <c r="E17" s="2" t="s">
        <v>22</v>
      </c>
      <c r="F17" s="2" t="s">
        <v>23</v>
      </c>
      <c r="G17" s="2" t="s">
        <v>20</v>
      </c>
      <c r="H17" s="2" t="s">
        <v>7</v>
      </c>
      <c r="I17" s="2" t="s">
        <v>27</v>
      </c>
      <c r="J17" s="2" t="s">
        <v>8</v>
      </c>
    </row>
    <row r="18" spans="1:10" x14ac:dyDescent="0.25">
      <c r="A18" s="3">
        <v>1</v>
      </c>
      <c r="B18" s="2">
        <v>8</v>
      </c>
      <c r="D18" s="2" t="s">
        <v>34</v>
      </c>
      <c r="E18" s="2">
        <v>54</v>
      </c>
      <c r="F18" s="2">
        <v>2</v>
      </c>
      <c r="G18" s="2" t="s">
        <v>34</v>
      </c>
      <c r="H18" s="2">
        <v>2</v>
      </c>
      <c r="I18" s="2" t="s">
        <v>34</v>
      </c>
      <c r="J18" s="2" t="s">
        <v>34</v>
      </c>
    </row>
    <row r="19" spans="1:10" x14ac:dyDescent="0.25">
      <c r="A19" s="3">
        <v>2</v>
      </c>
      <c r="B19" s="2">
        <v>10</v>
      </c>
      <c r="D19" s="2" t="s">
        <v>34</v>
      </c>
      <c r="E19" s="2">
        <v>43</v>
      </c>
      <c r="F19" s="2" t="s">
        <v>34</v>
      </c>
      <c r="G19" s="2" t="s">
        <v>34</v>
      </c>
      <c r="H19" s="2" t="s">
        <v>34</v>
      </c>
      <c r="I19" s="2" t="s">
        <v>34</v>
      </c>
      <c r="J19" s="2" t="s">
        <v>34</v>
      </c>
    </row>
    <row r="20" spans="1:10" x14ac:dyDescent="0.25">
      <c r="A20" s="3">
        <v>3</v>
      </c>
      <c r="B20" s="2">
        <v>6</v>
      </c>
      <c r="D20" s="2">
        <v>2</v>
      </c>
      <c r="E20" s="2">
        <v>28</v>
      </c>
      <c r="F20" s="2" t="s">
        <v>34</v>
      </c>
      <c r="G20" s="2" t="s">
        <v>34</v>
      </c>
      <c r="H20" s="2" t="s">
        <v>34</v>
      </c>
      <c r="I20" s="2" t="s">
        <v>34</v>
      </c>
      <c r="J20" s="2" t="s">
        <v>34</v>
      </c>
    </row>
    <row r="21" spans="1:10" x14ac:dyDescent="0.25">
      <c r="A21" s="3">
        <v>4</v>
      </c>
      <c r="B21" s="2">
        <v>12</v>
      </c>
      <c r="D21" s="2">
        <v>2</v>
      </c>
      <c r="E21" s="2">
        <v>38</v>
      </c>
      <c r="F21" s="2">
        <v>1</v>
      </c>
      <c r="G21" s="2">
        <v>1</v>
      </c>
      <c r="H21" s="2" t="s">
        <v>34</v>
      </c>
      <c r="I21" s="2" t="s">
        <v>34</v>
      </c>
      <c r="J21" s="2" t="s">
        <v>34</v>
      </c>
    </row>
    <row r="22" spans="1:10" x14ac:dyDescent="0.25">
      <c r="A22" s="3">
        <v>5</v>
      </c>
      <c r="B22" s="2">
        <v>20</v>
      </c>
      <c r="D22" s="2">
        <v>6</v>
      </c>
      <c r="E22" s="2">
        <v>63</v>
      </c>
      <c r="F22" s="2">
        <v>2</v>
      </c>
      <c r="G22" s="2">
        <v>1</v>
      </c>
      <c r="H22" s="2">
        <v>1</v>
      </c>
      <c r="I22" s="2" t="s">
        <v>34</v>
      </c>
      <c r="J22" s="2" t="s">
        <v>34</v>
      </c>
    </row>
    <row r="23" spans="1:10" x14ac:dyDescent="0.25">
      <c r="A23" s="3">
        <v>6</v>
      </c>
      <c r="B23" s="2">
        <v>15</v>
      </c>
      <c r="D23" s="2">
        <v>4</v>
      </c>
      <c r="E23" s="2">
        <v>38</v>
      </c>
      <c r="F23" s="2">
        <v>2</v>
      </c>
      <c r="G23" s="2" t="s">
        <v>34</v>
      </c>
      <c r="H23" s="2">
        <v>2</v>
      </c>
      <c r="I23" s="2" t="s">
        <v>34</v>
      </c>
      <c r="J23" s="2" t="s">
        <v>34</v>
      </c>
    </row>
    <row r="24" spans="1:10" x14ac:dyDescent="0.25">
      <c r="A24" s="3">
        <v>7</v>
      </c>
      <c r="B24" s="2">
        <v>10</v>
      </c>
      <c r="D24" s="2">
        <v>1</v>
      </c>
      <c r="E24" s="2">
        <v>50</v>
      </c>
      <c r="F24" s="2">
        <v>1</v>
      </c>
      <c r="G24" s="2">
        <v>1</v>
      </c>
      <c r="H24" s="2" t="s">
        <v>34</v>
      </c>
      <c r="I24" s="2" t="s">
        <v>34</v>
      </c>
      <c r="J24" s="2" t="s">
        <v>34</v>
      </c>
    </row>
    <row r="25" spans="1:10" x14ac:dyDescent="0.25">
      <c r="A25" s="3">
        <v>8</v>
      </c>
      <c r="B25" s="2">
        <v>6</v>
      </c>
      <c r="C25" s="2">
        <v>3</v>
      </c>
      <c r="D25" s="2" t="s">
        <v>34</v>
      </c>
      <c r="E25" s="2">
        <v>58</v>
      </c>
      <c r="F25" s="2">
        <v>1</v>
      </c>
      <c r="G25" s="2">
        <v>1</v>
      </c>
      <c r="H25" s="2" t="s">
        <v>34</v>
      </c>
      <c r="I25" s="2" t="s">
        <v>34</v>
      </c>
      <c r="J25" s="2" t="s">
        <v>34</v>
      </c>
    </row>
    <row r="26" spans="1:10" x14ac:dyDescent="0.25">
      <c r="A26" s="3">
        <v>10</v>
      </c>
      <c r="B26" s="2">
        <v>10</v>
      </c>
      <c r="D26" s="2">
        <v>1</v>
      </c>
      <c r="E26" s="2">
        <v>67</v>
      </c>
      <c r="F26" s="2" t="s">
        <v>34</v>
      </c>
      <c r="G26" s="2" t="s">
        <v>34</v>
      </c>
      <c r="H26" s="2" t="s">
        <v>34</v>
      </c>
      <c r="I26" s="2" t="s">
        <v>34</v>
      </c>
      <c r="J26" s="2" t="s">
        <v>34</v>
      </c>
    </row>
    <row r="27" spans="1:10" x14ac:dyDescent="0.25">
      <c r="A27" s="3">
        <v>11</v>
      </c>
      <c r="B27" s="2">
        <v>20</v>
      </c>
      <c r="D27" s="2">
        <v>2</v>
      </c>
      <c r="E27" s="2">
        <v>79</v>
      </c>
      <c r="F27" s="2" t="s">
        <v>34</v>
      </c>
      <c r="G27" s="2" t="s">
        <v>34</v>
      </c>
      <c r="H27" s="2" t="s">
        <v>34</v>
      </c>
      <c r="I27" s="2" t="s">
        <v>34</v>
      </c>
      <c r="J27" s="2" t="s">
        <v>34</v>
      </c>
    </row>
    <row r="28" spans="1:10" x14ac:dyDescent="0.25">
      <c r="A28" s="3">
        <v>12</v>
      </c>
      <c r="B28" s="2">
        <v>12</v>
      </c>
      <c r="D28" s="2">
        <v>1</v>
      </c>
      <c r="E28" s="2">
        <v>42</v>
      </c>
      <c r="F28" s="2">
        <v>2</v>
      </c>
      <c r="G28" s="2">
        <v>1</v>
      </c>
      <c r="H28" s="2">
        <v>1</v>
      </c>
      <c r="I28" s="2" t="s">
        <v>34</v>
      </c>
      <c r="J28" s="2" t="s">
        <v>34</v>
      </c>
    </row>
    <row r="29" spans="1:10" x14ac:dyDescent="0.25">
      <c r="A29" s="3">
        <v>13</v>
      </c>
      <c r="B29" s="2">
        <v>20</v>
      </c>
      <c r="D29" s="2">
        <v>1</v>
      </c>
      <c r="E29" s="2">
        <v>99</v>
      </c>
      <c r="F29" s="2" t="s">
        <v>34</v>
      </c>
      <c r="G29" s="2" t="s">
        <v>34</v>
      </c>
      <c r="H29" s="2" t="s">
        <v>34</v>
      </c>
      <c r="I29" s="2" t="s">
        <v>34</v>
      </c>
      <c r="J29" s="2" t="s">
        <v>34</v>
      </c>
    </row>
    <row r="30" spans="1:10" x14ac:dyDescent="0.25">
      <c r="A30" s="3"/>
      <c r="G30" s="2"/>
      <c r="H30" s="2"/>
      <c r="I30" s="2"/>
      <c r="J30" s="2"/>
    </row>
    <row r="31" spans="1:10" x14ac:dyDescent="0.25">
      <c r="A31" s="3"/>
      <c r="C31" s="1" t="s">
        <v>31</v>
      </c>
      <c r="G31" s="2"/>
      <c r="H31" s="2"/>
      <c r="I31" s="2"/>
      <c r="J31" s="2"/>
    </row>
    <row r="32" spans="1:10" x14ac:dyDescent="0.25">
      <c r="A32" s="3"/>
      <c r="B32" s="2" t="s">
        <v>19</v>
      </c>
      <c r="C32" s="2" t="s">
        <v>20</v>
      </c>
      <c r="D32" s="2" t="s">
        <v>21</v>
      </c>
      <c r="E32" s="2" t="s">
        <v>22</v>
      </c>
      <c r="F32" s="2" t="s">
        <v>23</v>
      </c>
      <c r="G32" s="2" t="s">
        <v>20</v>
      </c>
      <c r="H32" s="2" t="s">
        <v>7</v>
      </c>
      <c r="I32" s="2" t="s">
        <v>27</v>
      </c>
      <c r="J32" s="2" t="s">
        <v>8</v>
      </c>
    </row>
    <row r="33" spans="1:11" x14ac:dyDescent="0.25">
      <c r="A33" s="3">
        <v>1</v>
      </c>
      <c r="B33" s="2">
        <v>6</v>
      </c>
      <c r="D33" s="2" t="s">
        <v>34</v>
      </c>
      <c r="E33" s="2">
        <v>55</v>
      </c>
      <c r="F33" s="2">
        <v>1</v>
      </c>
      <c r="G33" s="2">
        <v>1</v>
      </c>
      <c r="H33" s="2" t="s">
        <v>34</v>
      </c>
      <c r="I33" s="2" t="s">
        <v>34</v>
      </c>
      <c r="J33" s="2" t="s">
        <v>34</v>
      </c>
    </row>
    <row r="34" spans="1:11" x14ac:dyDescent="0.25">
      <c r="A34" s="3"/>
      <c r="G34" s="2"/>
      <c r="H34" s="2"/>
      <c r="I34" s="2"/>
      <c r="J34" s="2"/>
      <c r="K34" s="2"/>
    </row>
    <row r="35" spans="1:11" x14ac:dyDescent="0.25">
      <c r="A35" s="3"/>
      <c r="C35" s="1" t="s">
        <v>17</v>
      </c>
      <c r="G35" s="2"/>
      <c r="H35" s="2"/>
      <c r="I35" s="2"/>
      <c r="J35" s="2"/>
    </row>
    <row r="36" spans="1:11" x14ac:dyDescent="0.25">
      <c r="A36" s="3"/>
      <c r="B36" s="2" t="s">
        <v>19</v>
      </c>
      <c r="C36" s="2" t="s">
        <v>20</v>
      </c>
      <c r="D36" s="2" t="s">
        <v>21</v>
      </c>
      <c r="E36" s="2" t="s">
        <v>22</v>
      </c>
      <c r="F36" s="2" t="s">
        <v>23</v>
      </c>
      <c r="G36" s="2" t="s">
        <v>20</v>
      </c>
      <c r="H36" s="2" t="s">
        <v>7</v>
      </c>
      <c r="I36" s="2" t="s">
        <v>27</v>
      </c>
      <c r="J36" s="2" t="s">
        <v>8</v>
      </c>
    </row>
    <row r="37" spans="1:11" x14ac:dyDescent="0.25">
      <c r="A37" s="3">
        <v>1</v>
      </c>
      <c r="B37" s="2">
        <v>9</v>
      </c>
      <c r="D37" s="2" t="s">
        <v>34</v>
      </c>
      <c r="E37" s="2">
        <v>56</v>
      </c>
      <c r="F37" s="2" t="s">
        <v>34</v>
      </c>
      <c r="G37" s="2" t="s">
        <v>34</v>
      </c>
      <c r="H37" s="2" t="s">
        <v>34</v>
      </c>
      <c r="I37" s="2" t="s">
        <v>34</v>
      </c>
      <c r="J37" s="2" t="s">
        <v>34</v>
      </c>
    </row>
    <row r="38" spans="1:11" x14ac:dyDescent="0.25">
      <c r="A38" s="3">
        <v>2</v>
      </c>
      <c r="B38" s="2">
        <v>10</v>
      </c>
      <c r="D38" s="2" t="s">
        <v>34</v>
      </c>
      <c r="E38" s="2">
        <v>62</v>
      </c>
      <c r="F38" s="2">
        <v>1</v>
      </c>
      <c r="G38" s="2" t="s">
        <v>34</v>
      </c>
      <c r="H38" s="2">
        <v>1</v>
      </c>
      <c r="I38" s="2" t="s">
        <v>34</v>
      </c>
      <c r="J38" s="2" t="s">
        <v>34</v>
      </c>
    </row>
    <row r="39" spans="1:11" x14ac:dyDescent="0.25">
      <c r="A39" s="3">
        <v>3</v>
      </c>
      <c r="B39" s="2">
        <v>8</v>
      </c>
      <c r="D39" s="2">
        <v>1</v>
      </c>
      <c r="E39" s="2">
        <v>42</v>
      </c>
      <c r="F39" s="2">
        <v>1</v>
      </c>
      <c r="G39" s="2" t="s">
        <v>34</v>
      </c>
      <c r="H39" s="2">
        <v>1</v>
      </c>
      <c r="I39" s="2" t="s">
        <v>34</v>
      </c>
      <c r="J39" s="2" t="s">
        <v>34</v>
      </c>
    </row>
    <row r="40" spans="1:11" x14ac:dyDescent="0.25">
      <c r="A40" s="3">
        <v>4</v>
      </c>
      <c r="B40" s="2">
        <v>9</v>
      </c>
      <c r="D40" s="2" t="s">
        <v>34</v>
      </c>
      <c r="E40" s="2">
        <v>46</v>
      </c>
      <c r="F40" s="2">
        <v>1</v>
      </c>
      <c r="G40" s="2" t="s">
        <v>34</v>
      </c>
      <c r="H40" s="2">
        <v>1</v>
      </c>
      <c r="I40" s="2" t="s">
        <v>34</v>
      </c>
      <c r="J40" s="2" t="s">
        <v>34</v>
      </c>
    </row>
    <row r="41" spans="1:11" x14ac:dyDescent="0.25">
      <c r="A41" s="3">
        <v>5</v>
      </c>
      <c r="B41" s="2">
        <v>14</v>
      </c>
      <c r="D41" s="2">
        <v>2</v>
      </c>
      <c r="E41" s="2">
        <v>36</v>
      </c>
      <c r="F41" s="2" t="s">
        <v>34</v>
      </c>
      <c r="G41" s="2" t="s">
        <v>34</v>
      </c>
      <c r="H41" s="2" t="s">
        <v>34</v>
      </c>
      <c r="I41" s="2" t="s">
        <v>34</v>
      </c>
      <c r="J41" s="2" t="s">
        <v>34</v>
      </c>
    </row>
    <row r="42" spans="1:11" x14ac:dyDescent="0.25">
      <c r="A42" s="3">
        <v>6</v>
      </c>
      <c r="B42" s="2">
        <v>15</v>
      </c>
      <c r="D42" s="2">
        <v>2</v>
      </c>
      <c r="E42" s="2">
        <v>73</v>
      </c>
      <c r="F42" s="2">
        <v>1</v>
      </c>
      <c r="G42" s="2">
        <v>1</v>
      </c>
      <c r="H42" s="2" t="s">
        <v>34</v>
      </c>
      <c r="I42" s="2" t="s">
        <v>34</v>
      </c>
      <c r="J42" s="2" t="s">
        <v>34</v>
      </c>
    </row>
    <row r="43" spans="1:11" x14ac:dyDescent="0.25">
      <c r="A43" s="3">
        <v>7</v>
      </c>
      <c r="B43" s="2">
        <v>10</v>
      </c>
      <c r="D43" s="2" t="s">
        <v>34</v>
      </c>
      <c r="E43" s="2">
        <v>61</v>
      </c>
      <c r="F43" s="2">
        <v>2</v>
      </c>
      <c r="G43" s="2">
        <v>1</v>
      </c>
      <c r="H43" s="2">
        <v>1</v>
      </c>
      <c r="I43" s="2" t="s">
        <v>34</v>
      </c>
      <c r="J43" s="2" t="s">
        <v>34</v>
      </c>
    </row>
    <row r="44" spans="1:11" x14ac:dyDescent="0.25">
      <c r="A44" s="3">
        <v>8</v>
      </c>
      <c r="B44" s="2">
        <v>7</v>
      </c>
      <c r="D44" s="2" t="s">
        <v>34</v>
      </c>
      <c r="E44" s="2">
        <v>43</v>
      </c>
      <c r="F44" s="2">
        <v>4</v>
      </c>
      <c r="G44" s="2" t="s">
        <v>34</v>
      </c>
      <c r="H44" s="2">
        <v>4</v>
      </c>
      <c r="I44" s="2" t="s">
        <v>34</v>
      </c>
      <c r="J44" s="2" t="s">
        <v>34</v>
      </c>
    </row>
    <row r="45" spans="1:11" x14ac:dyDescent="0.25">
      <c r="A45" s="3">
        <v>10</v>
      </c>
      <c r="B45" s="2">
        <v>7</v>
      </c>
      <c r="D45" s="2" t="s">
        <v>34</v>
      </c>
      <c r="E45" s="2">
        <v>77</v>
      </c>
      <c r="F45" s="2">
        <v>1</v>
      </c>
      <c r="G45" s="2" t="s">
        <v>34</v>
      </c>
      <c r="H45" s="2">
        <v>1</v>
      </c>
      <c r="I45" s="2" t="s">
        <v>34</v>
      </c>
      <c r="J45" s="2" t="s">
        <v>34</v>
      </c>
    </row>
    <row r="46" spans="1:11" x14ac:dyDescent="0.25">
      <c r="A46" s="3">
        <v>11</v>
      </c>
      <c r="B46" s="2">
        <v>15</v>
      </c>
      <c r="D46" s="2">
        <v>3</v>
      </c>
      <c r="E46" s="2">
        <v>58</v>
      </c>
      <c r="F46" s="2">
        <v>3</v>
      </c>
      <c r="G46" s="2" t="s">
        <v>34</v>
      </c>
      <c r="H46" s="2">
        <v>3</v>
      </c>
      <c r="I46" s="2" t="s">
        <v>34</v>
      </c>
      <c r="J46" s="2" t="s">
        <v>34</v>
      </c>
    </row>
    <row r="47" spans="1:11" x14ac:dyDescent="0.25">
      <c r="A47" s="3">
        <v>12</v>
      </c>
      <c r="B47" s="2">
        <v>5</v>
      </c>
      <c r="D47" s="2">
        <v>1</v>
      </c>
      <c r="E47" s="2">
        <v>18</v>
      </c>
      <c r="F47" s="2" t="s">
        <v>34</v>
      </c>
      <c r="G47" s="2" t="s">
        <v>34</v>
      </c>
      <c r="H47" s="2" t="s">
        <v>34</v>
      </c>
      <c r="I47" s="2" t="s">
        <v>34</v>
      </c>
      <c r="J47" s="2" t="s">
        <v>34</v>
      </c>
    </row>
    <row r="48" spans="1:11" x14ac:dyDescent="0.25">
      <c r="A48" s="3"/>
      <c r="G48" s="2"/>
      <c r="H48" s="2"/>
      <c r="I48" s="2"/>
      <c r="J48" s="2"/>
      <c r="K48" s="2"/>
    </row>
    <row r="49" spans="1:11" x14ac:dyDescent="0.25">
      <c r="A49" s="3"/>
      <c r="C49" s="1" t="s">
        <v>40</v>
      </c>
      <c r="G49" s="2"/>
      <c r="H49" s="2"/>
      <c r="I49" s="2"/>
      <c r="J49" s="2"/>
      <c r="K49" s="24"/>
    </row>
    <row r="50" spans="1:11" x14ac:dyDescent="0.25">
      <c r="A50" s="3"/>
      <c r="B50" s="2" t="s">
        <v>19</v>
      </c>
      <c r="C50" s="2" t="s">
        <v>20</v>
      </c>
      <c r="D50" s="2" t="s">
        <v>21</v>
      </c>
      <c r="E50" s="2" t="s">
        <v>22</v>
      </c>
      <c r="F50" s="2" t="s">
        <v>23</v>
      </c>
      <c r="G50" s="2" t="s">
        <v>20</v>
      </c>
      <c r="H50" s="2" t="s">
        <v>7</v>
      </c>
      <c r="I50" s="2" t="s">
        <v>27</v>
      </c>
      <c r="J50" s="2" t="s">
        <v>8</v>
      </c>
      <c r="K50" s="24"/>
    </row>
    <row r="51" spans="1:11" x14ac:dyDescent="0.25">
      <c r="A51" s="3">
        <v>1</v>
      </c>
      <c r="B51" s="2">
        <v>10</v>
      </c>
      <c r="D51" s="2" t="s">
        <v>34</v>
      </c>
      <c r="E51" s="2">
        <v>26</v>
      </c>
      <c r="F51" s="2" t="s">
        <v>34</v>
      </c>
      <c r="G51" s="2" t="s">
        <v>34</v>
      </c>
      <c r="H51" s="2" t="s">
        <v>34</v>
      </c>
      <c r="I51" s="2" t="s">
        <v>34</v>
      </c>
      <c r="J51" s="2" t="s">
        <v>34</v>
      </c>
      <c r="K51" s="24"/>
    </row>
    <row r="52" spans="1:11" x14ac:dyDescent="0.25">
      <c r="A52" s="3">
        <v>2</v>
      </c>
      <c r="B52" s="2">
        <v>10</v>
      </c>
      <c r="D52" s="2" t="s">
        <v>34</v>
      </c>
      <c r="E52" s="2">
        <v>40</v>
      </c>
      <c r="F52" s="2">
        <v>2</v>
      </c>
      <c r="G52" s="2" t="s">
        <v>34</v>
      </c>
      <c r="H52" s="2">
        <v>1</v>
      </c>
      <c r="I52" s="2" t="s">
        <v>34</v>
      </c>
      <c r="J52" s="2">
        <v>1</v>
      </c>
      <c r="K52" s="24"/>
    </row>
    <row r="53" spans="1:11" x14ac:dyDescent="0.25">
      <c r="A53" s="3">
        <v>3</v>
      </c>
      <c r="B53" s="2">
        <v>8</v>
      </c>
      <c r="D53" s="2" t="s">
        <v>34</v>
      </c>
      <c r="E53" s="2">
        <v>39</v>
      </c>
      <c r="F53" s="2" t="s">
        <v>34</v>
      </c>
      <c r="G53" s="2" t="s">
        <v>34</v>
      </c>
      <c r="H53" s="2" t="s">
        <v>34</v>
      </c>
      <c r="I53" s="2" t="s">
        <v>34</v>
      </c>
      <c r="J53" s="2" t="s">
        <v>34</v>
      </c>
      <c r="K53" s="24"/>
    </row>
    <row r="54" spans="1:11" x14ac:dyDescent="0.25">
      <c r="A54" s="3">
        <v>4</v>
      </c>
      <c r="B54" s="2">
        <v>9</v>
      </c>
      <c r="D54" s="2" t="s">
        <v>34</v>
      </c>
      <c r="E54" s="2">
        <v>27</v>
      </c>
      <c r="F54" s="2">
        <v>2</v>
      </c>
      <c r="G54" s="2" t="s">
        <v>34</v>
      </c>
      <c r="H54" s="2">
        <v>2</v>
      </c>
      <c r="I54" s="2" t="s">
        <v>34</v>
      </c>
      <c r="J54" s="2" t="s">
        <v>34</v>
      </c>
      <c r="K54" s="24"/>
    </row>
    <row r="55" spans="1:11" x14ac:dyDescent="0.25">
      <c r="A55" s="3">
        <v>6</v>
      </c>
      <c r="B55" s="2">
        <v>5</v>
      </c>
      <c r="D55" s="2" t="s">
        <v>34</v>
      </c>
      <c r="E55" s="2">
        <v>23</v>
      </c>
      <c r="F55" s="2">
        <v>1</v>
      </c>
      <c r="G55" s="2" t="s">
        <v>34</v>
      </c>
      <c r="H55" s="2">
        <v>1</v>
      </c>
      <c r="I55" s="2" t="s">
        <v>34</v>
      </c>
      <c r="J55" s="2" t="s">
        <v>34</v>
      </c>
      <c r="K55" s="24"/>
    </row>
    <row r="56" spans="1:11" x14ac:dyDescent="0.25">
      <c r="A56" s="3">
        <v>7</v>
      </c>
      <c r="B56" s="2">
        <v>5</v>
      </c>
      <c r="D56" s="2" t="s">
        <v>34</v>
      </c>
      <c r="E56" s="2">
        <v>36</v>
      </c>
      <c r="F56" s="2" t="s">
        <v>34</v>
      </c>
      <c r="G56" s="2" t="s">
        <v>34</v>
      </c>
      <c r="H56" s="2" t="s">
        <v>34</v>
      </c>
      <c r="I56" s="2" t="s">
        <v>34</v>
      </c>
      <c r="J56" s="2" t="s">
        <v>34</v>
      </c>
      <c r="K56" s="24"/>
    </row>
    <row r="57" spans="1:11" x14ac:dyDescent="0.25">
      <c r="A57" s="3">
        <v>8</v>
      </c>
      <c r="B57" s="2">
        <v>5</v>
      </c>
      <c r="D57" s="2" t="s">
        <v>34</v>
      </c>
      <c r="E57" s="2">
        <v>28</v>
      </c>
      <c r="F57" s="2" t="s">
        <v>34</v>
      </c>
      <c r="G57" s="2" t="s">
        <v>34</v>
      </c>
      <c r="H57" s="2" t="s">
        <v>34</v>
      </c>
      <c r="I57" s="2" t="s">
        <v>34</v>
      </c>
      <c r="J57" s="2" t="s">
        <v>34</v>
      </c>
      <c r="K57" s="24"/>
    </row>
    <row r="58" spans="1:11" x14ac:dyDescent="0.25">
      <c r="A58" s="3">
        <v>10</v>
      </c>
      <c r="B58" s="2">
        <v>10</v>
      </c>
      <c r="D58" s="2" t="s">
        <v>34</v>
      </c>
      <c r="E58" s="2">
        <v>61</v>
      </c>
      <c r="F58" s="2" t="s">
        <v>34</v>
      </c>
      <c r="G58" s="2" t="s">
        <v>34</v>
      </c>
      <c r="H58" s="2" t="s">
        <v>34</v>
      </c>
      <c r="I58" s="2" t="s">
        <v>34</v>
      </c>
      <c r="J58" s="2" t="s">
        <v>34</v>
      </c>
      <c r="K58" s="24"/>
    </row>
    <row r="59" spans="1:11" x14ac:dyDescent="0.25">
      <c r="A59" s="3">
        <v>11</v>
      </c>
      <c r="B59" s="2">
        <v>17</v>
      </c>
      <c r="C59" s="2">
        <v>3</v>
      </c>
      <c r="D59" s="2">
        <v>2</v>
      </c>
      <c r="E59" s="2">
        <v>75</v>
      </c>
      <c r="F59" s="2">
        <v>3</v>
      </c>
      <c r="G59" s="2">
        <v>1</v>
      </c>
      <c r="H59" s="2">
        <v>2</v>
      </c>
      <c r="I59" s="2" t="s">
        <v>34</v>
      </c>
      <c r="J59" s="2" t="s">
        <v>34</v>
      </c>
      <c r="K59" s="24"/>
    </row>
    <row r="60" spans="1:11" x14ac:dyDescent="0.25">
      <c r="A60" s="3">
        <v>12</v>
      </c>
      <c r="B60" s="2">
        <v>5</v>
      </c>
      <c r="C60" s="2">
        <v>5</v>
      </c>
      <c r="D60" s="2" t="s">
        <v>34</v>
      </c>
      <c r="E60" s="2">
        <v>35</v>
      </c>
      <c r="F60" s="2">
        <v>3</v>
      </c>
      <c r="G60" s="2" t="s">
        <v>34</v>
      </c>
      <c r="H60" s="2">
        <v>3</v>
      </c>
      <c r="I60" s="2" t="s">
        <v>34</v>
      </c>
      <c r="J60" s="2" t="s">
        <v>34</v>
      </c>
      <c r="K60" s="24"/>
    </row>
    <row r="61" spans="1:11" x14ac:dyDescent="0.25">
      <c r="A61" s="3">
        <v>13</v>
      </c>
      <c r="B61" s="2">
        <v>10</v>
      </c>
      <c r="D61" s="2">
        <v>3</v>
      </c>
      <c r="E61" s="2">
        <v>40</v>
      </c>
      <c r="F61" s="2" t="s">
        <v>34</v>
      </c>
      <c r="G61" s="2" t="s">
        <v>34</v>
      </c>
      <c r="H61" s="2" t="s">
        <v>34</v>
      </c>
      <c r="I61" s="2" t="s">
        <v>34</v>
      </c>
      <c r="J61" s="2" t="s">
        <v>34</v>
      </c>
      <c r="K61" s="24"/>
    </row>
    <row r="62" spans="1:11" x14ac:dyDescent="0.25">
      <c r="A62" s="3"/>
      <c r="G62" s="2"/>
      <c r="H62" s="2"/>
      <c r="I62" s="2"/>
      <c r="J62" s="2"/>
      <c r="K62" s="24"/>
    </row>
    <row r="63" spans="1:11" x14ac:dyDescent="0.25">
      <c r="A63" s="3"/>
      <c r="C63" s="1" t="s">
        <v>32</v>
      </c>
      <c r="G63" s="25"/>
      <c r="H63" s="25"/>
      <c r="I63" s="25"/>
      <c r="J63" s="25"/>
      <c r="K63" s="24"/>
    </row>
    <row r="64" spans="1:11" x14ac:dyDescent="0.25">
      <c r="A64" s="3"/>
      <c r="B64" s="2" t="s">
        <v>19</v>
      </c>
      <c r="C64" s="2" t="s">
        <v>20</v>
      </c>
      <c r="D64" s="2" t="s">
        <v>21</v>
      </c>
      <c r="E64" s="2" t="s">
        <v>22</v>
      </c>
      <c r="F64" s="2" t="s">
        <v>23</v>
      </c>
      <c r="G64" s="2" t="s">
        <v>20</v>
      </c>
      <c r="H64" s="2" t="s">
        <v>7</v>
      </c>
      <c r="I64" s="2" t="s">
        <v>27</v>
      </c>
      <c r="J64" s="2" t="s">
        <v>8</v>
      </c>
      <c r="K64" s="24"/>
    </row>
    <row r="65" spans="1:11" x14ac:dyDescent="0.25">
      <c r="A65" s="3">
        <v>1</v>
      </c>
      <c r="B65" s="2">
        <v>7</v>
      </c>
      <c r="D65" s="2" t="s">
        <v>34</v>
      </c>
      <c r="E65" s="2">
        <v>42</v>
      </c>
      <c r="F65" s="2">
        <v>1</v>
      </c>
      <c r="G65" s="2" t="s">
        <v>34</v>
      </c>
      <c r="H65" s="2">
        <v>1</v>
      </c>
      <c r="I65" s="2" t="s">
        <v>34</v>
      </c>
      <c r="J65" s="2" t="s">
        <v>34</v>
      </c>
      <c r="K65" s="24"/>
    </row>
    <row r="66" spans="1:11" x14ac:dyDescent="0.25">
      <c r="A66" s="3">
        <v>2</v>
      </c>
      <c r="B66" s="2">
        <v>10</v>
      </c>
      <c r="D66" s="2" t="s">
        <v>34</v>
      </c>
      <c r="E66" s="2">
        <v>38</v>
      </c>
      <c r="F66" s="2" t="s">
        <v>34</v>
      </c>
      <c r="G66" s="2" t="s">
        <v>34</v>
      </c>
      <c r="H66" s="2" t="s">
        <v>34</v>
      </c>
      <c r="I66" s="2" t="s">
        <v>34</v>
      </c>
      <c r="J66" s="2" t="s">
        <v>34</v>
      </c>
      <c r="K66" s="24"/>
    </row>
    <row r="67" spans="1:11" x14ac:dyDescent="0.25">
      <c r="A67" s="3">
        <v>3</v>
      </c>
      <c r="B67" s="2">
        <v>3</v>
      </c>
      <c r="D67" s="2" t="s">
        <v>34</v>
      </c>
      <c r="E67" s="2">
        <v>21</v>
      </c>
      <c r="F67" s="2">
        <v>1</v>
      </c>
      <c r="G67" s="2" t="s">
        <v>34</v>
      </c>
      <c r="H67" s="2">
        <v>1</v>
      </c>
      <c r="I67" s="2" t="s">
        <v>34</v>
      </c>
      <c r="J67" s="2" t="s">
        <v>34</v>
      </c>
      <c r="K67" s="24"/>
    </row>
    <row r="68" spans="1:11" x14ac:dyDescent="0.25">
      <c r="A68" s="3">
        <v>4</v>
      </c>
      <c r="B68" s="2">
        <v>21</v>
      </c>
      <c r="C68" s="2">
        <v>2</v>
      </c>
      <c r="D68" s="2">
        <v>1</v>
      </c>
      <c r="E68" s="2">
        <v>78</v>
      </c>
      <c r="F68" s="2">
        <v>4</v>
      </c>
      <c r="G68" s="2">
        <v>1</v>
      </c>
      <c r="H68" s="2">
        <v>1</v>
      </c>
      <c r="I68" s="2" t="s">
        <v>34</v>
      </c>
      <c r="J68" s="2">
        <v>2</v>
      </c>
      <c r="K68" s="24"/>
    </row>
    <row r="69" spans="1:11" x14ac:dyDescent="0.25">
      <c r="A69" s="3">
        <v>5</v>
      </c>
      <c r="B69" s="2">
        <v>18</v>
      </c>
      <c r="D69" s="2">
        <v>3</v>
      </c>
      <c r="E69" s="2">
        <v>79</v>
      </c>
      <c r="F69" s="2" t="s">
        <v>34</v>
      </c>
      <c r="G69" s="2" t="s">
        <v>34</v>
      </c>
      <c r="H69" s="2" t="s">
        <v>34</v>
      </c>
      <c r="I69" s="2" t="s">
        <v>34</v>
      </c>
      <c r="J69" s="2" t="s">
        <v>34</v>
      </c>
      <c r="K69" s="24"/>
    </row>
    <row r="70" spans="1:11" x14ac:dyDescent="0.25">
      <c r="A70" s="3">
        <v>6</v>
      </c>
      <c r="B70" s="2">
        <v>9</v>
      </c>
      <c r="D70" s="2">
        <v>1</v>
      </c>
      <c r="E70" s="2">
        <v>39</v>
      </c>
      <c r="F70" s="2" t="s">
        <v>34</v>
      </c>
      <c r="G70" s="2" t="s">
        <v>34</v>
      </c>
      <c r="H70" s="2" t="s">
        <v>34</v>
      </c>
      <c r="I70" s="2" t="s">
        <v>34</v>
      </c>
      <c r="J70" s="2" t="s">
        <v>34</v>
      </c>
      <c r="K70" s="24"/>
    </row>
    <row r="71" spans="1:11" x14ac:dyDescent="0.25">
      <c r="A71" s="3">
        <v>7</v>
      </c>
      <c r="B71" s="2">
        <v>5</v>
      </c>
      <c r="D71" s="2" t="s">
        <v>34</v>
      </c>
      <c r="E71" s="2">
        <v>34</v>
      </c>
      <c r="F71" s="2" t="s">
        <v>34</v>
      </c>
      <c r="G71" s="2" t="s">
        <v>34</v>
      </c>
      <c r="H71" s="2" t="s">
        <v>34</v>
      </c>
      <c r="I71" s="2" t="s">
        <v>34</v>
      </c>
      <c r="J71" s="2" t="s">
        <v>34</v>
      </c>
      <c r="K71" s="24"/>
    </row>
    <row r="72" spans="1:11" x14ac:dyDescent="0.25">
      <c r="A72" s="3">
        <v>11</v>
      </c>
      <c r="B72" s="2">
        <v>11</v>
      </c>
      <c r="D72" s="2" t="s">
        <v>34</v>
      </c>
      <c r="E72" s="2">
        <v>84</v>
      </c>
      <c r="F72" s="2">
        <v>1</v>
      </c>
      <c r="G72" s="2" t="s">
        <v>34</v>
      </c>
      <c r="H72" s="2">
        <v>1</v>
      </c>
      <c r="I72" s="2" t="s">
        <v>34</v>
      </c>
      <c r="J72" s="2" t="s">
        <v>34</v>
      </c>
      <c r="K72" s="24"/>
    </row>
    <row r="73" spans="1:11" x14ac:dyDescent="0.25">
      <c r="A73" s="3">
        <v>12</v>
      </c>
      <c r="B73" s="2">
        <v>1</v>
      </c>
      <c r="D73" s="2" t="s">
        <v>34</v>
      </c>
      <c r="E73" s="2">
        <v>5</v>
      </c>
      <c r="F73" s="2" t="s">
        <v>34</v>
      </c>
      <c r="G73" s="2" t="s">
        <v>34</v>
      </c>
      <c r="H73" s="2" t="s">
        <v>34</v>
      </c>
      <c r="I73" s="2" t="s">
        <v>34</v>
      </c>
      <c r="J73" s="2" t="s">
        <v>34</v>
      </c>
      <c r="K73" s="24"/>
    </row>
    <row r="74" spans="1:11" x14ac:dyDescent="0.25">
      <c r="A74" s="3">
        <v>13</v>
      </c>
      <c r="B74" s="2">
        <v>7</v>
      </c>
      <c r="D74" s="2">
        <v>1</v>
      </c>
      <c r="E74" s="2">
        <v>45</v>
      </c>
      <c r="F74" s="2" t="s">
        <v>34</v>
      </c>
      <c r="G74" s="2" t="s">
        <v>34</v>
      </c>
      <c r="H74" s="2" t="s">
        <v>34</v>
      </c>
      <c r="I74" s="2" t="s">
        <v>34</v>
      </c>
      <c r="J74" s="2" t="s">
        <v>34</v>
      </c>
      <c r="K74" s="24"/>
    </row>
    <row r="75" spans="1:11" x14ac:dyDescent="0.25">
      <c r="A75" s="3"/>
      <c r="G75" s="2"/>
      <c r="H75" s="2"/>
      <c r="I75" s="2"/>
      <c r="J75" s="2"/>
      <c r="K75" s="24"/>
    </row>
    <row r="76" spans="1:11" x14ac:dyDescent="0.25">
      <c r="A76" s="3"/>
      <c r="C76" s="1" t="s">
        <v>11</v>
      </c>
      <c r="G76" s="25"/>
      <c r="H76" s="25"/>
      <c r="I76" s="25"/>
      <c r="J76" s="25"/>
      <c r="K76" s="24"/>
    </row>
    <row r="77" spans="1:11" x14ac:dyDescent="0.25">
      <c r="A77" s="3"/>
      <c r="B77" s="2" t="s">
        <v>19</v>
      </c>
      <c r="C77" s="2" t="s">
        <v>20</v>
      </c>
      <c r="D77" s="2" t="s">
        <v>21</v>
      </c>
      <c r="E77" s="2" t="s">
        <v>22</v>
      </c>
      <c r="F77" s="2" t="s">
        <v>23</v>
      </c>
      <c r="G77" s="2" t="s">
        <v>20</v>
      </c>
      <c r="H77" s="2" t="s">
        <v>7</v>
      </c>
      <c r="I77" s="2" t="s">
        <v>27</v>
      </c>
      <c r="J77" s="2" t="s">
        <v>8</v>
      </c>
      <c r="K77" s="24"/>
    </row>
    <row r="78" spans="1:11" x14ac:dyDescent="0.25">
      <c r="A78" s="23">
        <v>2</v>
      </c>
      <c r="B78" s="2">
        <v>1</v>
      </c>
      <c r="D78" s="2" t="s">
        <v>34</v>
      </c>
      <c r="E78" s="2">
        <v>8</v>
      </c>
      <c r="F78" s="2" t="s">
        <v>34</v>
      </c>
      <c r="G78" s="2" t="s">
        <v>34</v>
      </c>
      <c r="H78" s="2" t="s">
        <v>34</v>
      </c>
      <c r="I78" s="2" t="s">
        <v>34</v>
      </c>
      <c r="J78" s="2" t="s">
        <v>34</v>
      </c>
      <c r="K78" s="24"/>
    </row>
    <row r="79" spans="1:11" x14ac:dyDescent="0.25">
      <c r="A79" s="23">
        <v>8</v>
      </c>
      <c r="B79" s="2">
        <v>2</v>
      </c>
      <c r="D79" s="2" t="s">
        <v>34</v>
      </c>
      <c r="E79" s="2">
        <v>11</v>
      </c>
      <c r="F79" s="2" t="s">
        <v>34</v>
      </c>
      <c r="G79" s="2" t="s">
        <v>34</v>
      </c>
      <c r="H79" s="2" t="s">
        <v>34</v>
      </c>
      <c r="I79" s="2" t="s">
        <v>34</v>
      </c>
      <c r="J79" s="2" t="s">
        <v>34</v>
      </c>
      <c r="K79" s="24"/>
    </row>
    <row r="80" spans="1:11" x14ac:dyDescent="0.25">
      <c r="A80" s="23">
        <v>10</v>
      </c>
      <c r="B80" s="2">
        <v>2</v>
      </c>
      <c r="D80" s="2" t="s">
        <v>34</v>
      </c>
      <c r="E80" s="2">
        <v>19</v>
      </c>
      <c r="F80" s="2" t="s">
        <v>34</v>
      </c>
      <c r="G80" s="2" t="s">
        <v>34</v>
      </c>
      <c r="H80" s="2" t="s">
        <v>34</v>
      </c>
      <c r="I80" s="2" t="s">
        <v>34</v>
      </c>
      <c r="J80" s="2" t="s">
        <v>34</v>
      </c>
      <c r="K80" s="24"/>
    </row>
    <row r="81" spans="1:11" x14ac:dyDescent="0.25">
      <c r="A81" s="23">
        <v>11</v>
      </c>
      <c r="B81" s="2">
        <v>4</v>
      </c>
      <c r="D81" s="2">
        <v>1</v>
      </c>
      <c r="E81" s="2">
        <v>13</v>
      </c>
      <c r="F81" s="2">
        <v>1</v>
      </c>
      <c r="G81" s="2" t="s">
        <v>34</v>
      </c>
      <c r="H81" s="2">
        <v>1</v>
      </c>
      <c r="I81" s="2" t="s">
        <v>34</v>
      </c>
      <c r="J81" s="2" t="s">
        <v>34</v>
      </c>
      <c r="K81" s="24"/>
    </row>
    <row r="82" spans="1:11" x14ac:dyDescent="0.25">
      <c r="A82" s="23"/>
      <c r="G82" s="25"/>
      <c r="H82" s="25"/>
      <c r="I82" s="25"/>
      <c r="J82" s="25"/>
      <c r="K82" s="24"/>
    </row>
    <row r="83" spans="1:11" x14ac:dyDescent="0.25">
      <c r="A83" s="3"/>
      <c r="C83" s="1" t="s">
        <v>13</v>
      </c>
      <c r="G83" s="25"/>
      <c r="H83" s="25"/>
      <c r="I83" s="25"/>
      <c r="J83" s="25"/>
      <c r="K83" s="24"/>
    </row>
    <row r="84" spans="1:11" x14ac:dyDescent="0.25">
      <c r="A84" s="3"/>
      <c r="B84" s="2" t="s">
        <v>19</v>
      </c>
      <c r="C84" s="2" t="s">
        <v>20</v>
      </c>
      <c r="D84" s="2" t="s">
        <v>21</v>
      </c>
      <c r="E84" s="2" t="s">
        <v>22</v>
      </c>
      <c r="F84" s="2" t="s">
        <v>23</v>
      </c>
      <c r="G84" s="2" t="s">
        <v>20</v>
      </c>
      <c r="H84" s="2" t="s">
        <v>7</v>
      </c>
      <c r="I84" s="2" t="s">
        <v>27</v>
      </c>
      <c r="J84" s="2" t="s">
        <v>8</v>
      </c>
      <c r="K84" s="24"/>
    </row>
    <row r="85" spans="1:11" x14ac:dyDescent="0.25">
      <c r="A85" s="23">
        <v>3</v>
      </c>
      <c r="B85" s="2">
        <v>11</v>
      </c>
      <c r="C85" s="2">
        <v>5</v>
      </c>
      <c r="D85" s="2">
        <v>1</v>
      </c>
      <c r="E85" s="2">
        <v>54</v>
      </c>
      <c r="F85" s="2">
        <v>4</v>
      </c>
      <c r="G85" s="2">
        <v>2</v>
      </c>
      <c r="H85" s="2">
        <v>2</v>
      </c>
      <c r="I85" s="2" t="s">
        <v>34</v>
      </c>
      <c r="J85" s="2" t="s">
        <v>34</v>
      </c>
      <c r="K85" s="24"/>
    </row>
    <row r="86" spans="1:11" x14ac:dyDescent="0.25">
      <c r="A86" s="23">
        <v>4</v>
      </c>
      <c r="B86" s="2">
        <v>28</v>
      </c>
      <c r="D86" s="2" t="s">
        <v>34</v>
      </c>
      <c r="E86" s="2">
        <v>100</v>
      </c>
      <c r="F86" s="2">
        <v>1</v>
      </c>
      <c r="G86" s="25" t="s">
        <v>34</v>
      </c>
      <c r="H86" s="25">
        <v>1</v>
      </c>
      <c r="I86" s="25" t="s">
        <v>34</v>
      </c>
      <c r="J86" s="25" t="s">
        <v>34</v>
      </c>
      <c r="K86" s="24"/>
    </row>
    <row r="87" spans="1:11" x14ac:dyDescent="0.25">
      <c r="A87" s="23">
        <v>5</v>
      </c>
      <c r="B87" s="2">
        <v>24</v>
      </c>
      <c r="D87" s="2">
        <v>2</v>
      </c>
      <c r="E87" s="2">
        <v>64</v>
      </c>
      <c r="F87" s="2" t="s">
        <v>34</v>
      </c>
      <c r="G87" s="25" t="s">
        <v>34</v>
      </c>
      <c r="H87" s="25" t="s">
        <v>34</v>
      </c>
      <c r="I87" s="25" t="s">
        <v>34</v>
      </c>
      <c r="J87" s="25" t="s">
        <v>34</v>
      </c>
      <c r="K87" s="24"/>
    </row>
    <row r="88" spans="1:11" x14ac:dyDescent="0.25">
      <c r="A88" s="23">
        <v>6</v>
      </c>
      <c r="B88" s="2">
        <v>35</v>
      </c>
      <c r="C88" s="2">
        <v>3</v>
      </c>
      <c r="D88" s="2">
        <v>11</v>
      </c>
      <c r="E88" s="2">
        <v>67</v>
      </c>
      <c r="F88" s="2" t="s">
        <v>34</v>
      </c>
      <c r="G88" s="25" t="s">
        <v>34</v>
      </c>
      <c r="H88" s="25" t="s">
        <v>34</v>
      </c>
      <c r="I88" s="25" t="s">
        <v>34</v>
      </c>
      <c r="J88" s="25" t="s">
        <v>34</v>
      </c>
      <c r="K88" s="24"/>
    </row>
    <row r="89" spans="1:11" x14ac:dyDescent="0.25">
      <c r="A89" s="23">
        <v>7</v>
      </c>
      <c r="B89" s="2">
        <v>10</v>
      </c>
      <c r="D89" s="2" t="s">
        <v>34</v>
      </c>
      <c r="E89" s="2">
        <v>49</v>
      </c>
      <c r="F89" s="2">
        <v>1</v>
      </c>
      <c r="G89" s="25" t="s">
        <v>34</v>
      </c>
      <c r="H89" s="25" t="s">
        <v>34</v>
      </c>
      <c r="I89" s="25" t="s">
        <v>34</v>
      </c>
      <c r="J89" s="25">
        <v>1</v>
      </c>
      <c r="K89" s="24"/>
    </row>
    <row r="90" spans="1:11" x14ac:dyDescent="0.25">
      <c r="A90" s="23">
        <v>8</v>
      </c>
      <c r="B90" s="2">
        <v>10</v>
      </c>
      <c r="D90" s="2">
        <v>1</v>
      </c>
      <c r="E90" s="2">
        <v>23</v>
      </c>
      <c r="F90" s="2" t="s">
        <v>34</v>
      </c>
      <c r="G90" s="25" t="s">
        <v>34</v>
      </c>
      <c r="H90" s="25" t="s">
        <v>34</v>
      </c>
      <c r="I90" s="25" t="s">
        <v>34</v>
      </c>
      <c r="J90" s="25" t="s">
        <v>34</v>
      </c>
      <c r="K90" s="24"/>
    </row>
    <row r="91" spans="1:11" x14ac:dyDescent="0.25">
      <c r="A91" s="23">
        <v>10</v>
      </c>
      <c r="B91" s="2">
        <v>10</v>
      </c>
      <c r="D91" s="2" t="s">
        <v>34</v>
      </c>
      <c r="E91" s="2">
        <v>63</v>
      </c>
      <c r="F91" s="2">
        <v>2</v>
      </c>
      <c r="G91" s="25">
        <v>2</v>
      </c>
      <c r="H91" s="25" t="s">
        <v>34</v>
      </c>
      <c r="I91" s="25" t="s">
        <v>34</v>
      </c>
      <c r="J91" s="25" t="s">
        <v>34</v>
      </c>
      <c r="K91" s="24"/>
    </row>
    <row r="92" spans="1:11" x14ac:dyDescent="0.25">
      <c r="A92" s="23">
        <v>12</v>
      </c>
      <c r="B92" s="2">
        <v>16</v>
      </c>
      <c r="D92" s="2">
        <v>2</v>
      </c>
      <c r="E92" s="2">
        <v>80</v>
      </c>
      <c r="F92" s="2">
        <v>5</v>
      </c>
      <c r="G92" s="25">
        <v>1</v>
      </c>
      <c r="H92" s="25">
        <v>2</v>
      </c>
      <c r="I92" s="25">
        <v>2</v>
      </c>
      <c r="J92" s="25" t="s">
        <v>34</v>
      </c>
      <c r="K92" s="24"/>
    </row>
    <row r="93" spans="1:11" x14ac:dyDescent="0.25">
      <c r="A93" s="23">
        <v>13</v>
      </c>
      <c r="B93" s="2">
        <v>11</v>
      </c>
      <c r="D93" s="2" t="s">
        <v>34</v>
      </c>
      <c r="E93" s="2">
        <v>51</v>
      </c>
      <c r="F93" s="2" t="s">
        <v>34</v>
      </c>
      <c r="G93" s="25" t="s">
        <v>34</v>
      </c>
      <c r="H93" s="25" t="s">
        <v>34</v>
      </c>
      <c r="I93" s="25" t="s">
        <v>34</v>
      </c>
      <c r="J93" s="25" t="s">
        <v>34</v>
      </c>
      <c r="K93" s="24"/>
    </row>
    <row r="94" spans="1:11" x14ac:dyDescent="0.25">
      <c r="A94" s="23"/>
      <c r="G94" s="25"/>
      <c r="H94" s="25"/>
      <c r="I94" s="25"/>
      <c r="J94" s="25"/>
      <c r="K94" s="24"/>
    </row>
    <row r="95" spans="1:11" x14ac:dyDescent="0.25">
      <c r="A95" s="3"/>
      <c r="C95" s="1" t="s">
        <v>18</v>
      </c>
      <c r="G95" s="25"/>
      <c r="H95" s="25"/>
      <c r="I95" s="25"/>
      <c r="J95" s="25"/>
    </row>
    <row r="96" spans="1:11" x14ac:dyDescent="0.25">
      <c r="A96" s="3"/>
      <c r="B96" s="2" t="s">
        <v>19</v>
      </c>
      <c r="C96" s="2" t="s">
        <v>20</v>
      </c>
      <c r="D96" s="2" t="s">
        <v>21</v>
      </c>
      <c r="E96" s="2" t="s">
        <v>22</v>
      </c>
      <c r="F96" s="2" t="s">
        <v>23</v>
      </c>
      <c r="G96" s="2" t="s">
        <v>20</v>
      </c>
      <c r="H96" s="2" t="s">
        <v>7</v>
      </c>
      <c r="I96" s="2" t="s">
        <v>27</v>
      </c>
      <c r="J96" s="2" t="s">
        <v>8</v>
      </c>
    </row>
    <row r="97" spans="1:10" x14ac:dyDescent="0.25">
      <c r="A97" s="23">
        <v>7</v>
      </c>
      <c r="B97" s="2">
        <v>10</v>
      </c>
      <c r="D97" s="2">
        <v>1</v>
      </c>
      <c r="E97" s="2">
        <v>53</v>
      </c>
      <c r="F97" s="2">
        <v>1</v>
      </c>
      <c r="G97" s="2" t="s">
        <v>34</v>
      </c>
      <c r="H97" s="2">
        <v>1</v>
      </c>
      <c r="I97" s="2" t="s">
        <v>34</v>
      </c>
      <c r="J97" s="2" t="s">
        <v>34</v>
      </c>
    </row>
    <row r="98" spans="1:10" x14ac:dyDescent="0.25">
      <c r="A98" s="12">
        <v>8</v>
      </c>
      <c r="B98" s="2">
        <v>8</v>
      </c>
      <c r="D98" s="2" t="s">
        <v>34</v>
      </c>
      <c r="E98" s="2">
        <v>65</v>
      </c>
      <c r="F98" s="2">
        <v>2</v>
      </c>
      <c r="G98" s="13" t="s">
        <v>34</v>
      </c>
      <c r="H98" s="13">
        <v>2</v>
      </c>
      <c r="I98" s="13" t="s">
        <v>34</v>
      </c>
      <c r="J98" s="13" t="s">
        <v>34</v>
      </c>
    </row>
    <row r="100" spans="1:10" x14ac:dyDescent="0.25">
      <c r="A100" s="3"/>
      <c r="C100" s="1" t="s">
        <v>12</v>
      </c>
      <c r="G100" s="25"/>
      <c r="H100" s="25"/>
      <c r="I100" s="25"/>
      <c r="J100" s="25"/>
    </row>
    <row r="101" spans="1:10" x14ac:dyDescent="0.25">
      <c r="A101" s="3"/>
      <c r="B101" s="2" t="s">
        <v>19</v>
      </c>
      <c r="C101" s="2" t="s">
        <v>20</v>
      </c>
      <c r="D101" s="2" t="s">
        <v>21</v>
      </c>
      <c r="E101" s="2" t="s">
        <v>22</v>
      </c>
      <c r="F101" s="2" t="s">
        <v>23</v>
      </c>
      <c r="G101" s="2" t="s">
        <v>20</v>
      </c>
      <c r="H101" s="2" t="s">
        <v>7</v>
      </c>
      <c r="I101" s="2" t="s">
        <v>27</v>
      </c>
      <c r="J101" s="2" t="s">
        <v>8</v>
      </c>
    </row>
    <row r="102" spans="1:10" x14ac:dyDescent="0.25">
      <c r="A102" s="23">
        <v>8</v>
      </c>
      <c r="B102" s="2">
        <v>10</v>
      </c>
      <c r="D102" s="2">
        <v>1</v>
      </c>
      <c r="E102" s="2">
        <v>46</v>
      </c>
      <c r="F102" s="2">
        <v>2</v>
      </c>
      <c r="G102" s="2">
        <v>1</v>
      </c>
      <c r="H102" s="2" t="s">
        <v>34</v>
      </c>
      <c r="I102" s="2">
        <v>1</v>
      </c>
      <c r="J102" s="2" t="s">
        <v>34</v>
      </c>
    </row>
    <row r="103" spans="1:10" x14ac:dyDescent="0.25">
      <c r="A103" s="23">
        <v>10</v>
      </c>
      <c r="B103" s="2">
        <v>3</v>
      </c>
      <c r="D103" s="2" t="s">
        <v>34</v>
      </c>
      <c r="E103" s="2">
        <v>34</v>
      </c>
      <c r="F103" s="2" t="s">
        <v>34</v>
      </c>
      <c r="G103" s="13" t="s">
        <v>34</v>
      </c>
      <c r="H103" s="13" t="s">
        <v>34</v>
      </c>
      <c r="I103" s="13" t="s">
        <v>34</v>
      </c>
      <c r="J103" s="13" t="s">
        <v>34</v>
      </c>
    </row>
    <row r="104" spans="1:10" x14ac:dyDescent="0.25">
      <c r="A104" s="23">
        <v>11</v>
      </c>
      <c r="B104" s="2">
        <v>1</v>
      </c>
      <c r="D104" s="2" t="s">
        <v>34</v>
      </c>
      <c r="E104" s="2">
        <v>8</v>
      </c>
      <c r="F104" s="2">
        <v>1</v>
      </c>
      <c r="G104" s="2" t="s">
        <v>34</v>
      </c>
      <c r="H104" s="2">
        <v>1</v>
      </c>
      <c r="I104" s="13" t="s">
        <v>34</v>
      </c>
      <c r="J104" s="13" t="s">
        <v>34</v>
      </c>
    </row>
    <row r="105" spans="1:10" x14ac:dyDescent="0.25">
      <c r="A105" s="23">
        <v>12</v>
      </c>
      <c r="B105" s="2">
        <v>5</v>
      </c>
      <c r="D105" s="2" t="s">
        <v>34</v>
      </c>
      <c r="E105" s="2">
        <v>12</v>
      </c>
      <c r="F105" s="2" t="s">
        <v>34</v>
      </c>
      <c r="G105" s="2" t="s">
        <v>34</v>
      </c>
      <c r="H105" s="2" t="s">
        <v>34</v>
      </c>
      <c r="I105" s="13" t="s">
        <v>34</v>
      </c>
      <c r="J105" s="13" t="s">
        <v>34</v>
      </c>
    </row>
    <row r="106" spans="1:10" x14ac:dyDescent="0.25">
      <c r="A106" s="23">
        <v>13</v>
      </c>
      <c r="B106" s="2">
        <v>7</v>
      </c>
      <c r="D106" s="2" t="s">
        <v>34</v>
      </c>
      <c r="E106" s="2">
        <v>44</v>
      </c>
      <c r="F106" s="2" t="s">
        <v>34</v>
      </c>
      <c r="G106" s="2" t="s">
        <v>34</v>
      </c>
      <c r="H106" s="2" t="s">
        <v>34</v>
      </c>
      <c r="I106" s="13" t="s">
        <v>34</v>
      </c>
      <c r="J106" s="13" t="s">
        <v>34</v>
      </c>
    </row>
    <row r="108" spans="1:10" x14ac:dyDescent="0.25">
      <c r="A108" s="3"/>
      <c r="C108" s="1" t="s">
        <v>51</v>
      </c>
      <c r="G108" s="25"/>
      <c r="H108" s="25"/>
      <c r="I108" s="25"/>
      <c r="J108" s="25"/>
    </row>
    <row r="109" spans="1:10" x14ac:dyDescent="0.25">
      <c r="A109" s="3"/>
      <c r="B109" s="2" t="s">
        <v>19</v>
      </c>
      <c r="C109" s="2" t="s">
        <v>20</v>
      </c>
      <c r="D109" s="2" t="s">
        <v>21</v>
      </c>
      <c r="E109" s="2" t="s">
        <v>22</v>
      </c>
      <c r="F109" s="2" t="s">
        <v>23</v>
      </c>
      <c r="G109" s="2" t="s">
        <v>20</v>
      </c>
      <c r="H109" s="2" t="s">
        <v>7</v>
      </c>
      <c r="I109" s="2" t="s">
        <v>27</v>
      </c>
      <c r="J109" s="2" t="s">
        <v>8</v>
      </c>
    </row>
    <row r="110" spans="1:10" x14ac:dyDescent="0.25">
      <c r="A110" s="23">
        <v>10</v>
      </c>
      <c r="B110" s="2">
        <v>8</v>
      </c>
      <c r="D110" s="2" t="s">
        <v>34</v>
      </c>
      <c r="E110" s="2">
        <v>66</v>
      </c>
      <c r="F110" s="2">
        <v>2</v>
      </c>
      <c r="G110" s="2">
        <v>1</v>
      </c>
      <c r="H110" s="2">
        <v>1</v>
      </c>
      <c r="I110" s="2" t="s">
        <v>34</v>
      </c>
      <c r="J110" s="2" t="s">
        <v>34</v>
      </c>
    </row>
    <row r="111" spans="1:10" x14ac:dyDescent="0.25">
      <c r="A111" s="23">
        <v>11</v>
      </c>
      <c r="B111" s="2">
        <v>17</v>
      </c>
      <c r="D111" s="2">
        <v>2</v>
      </c>
      <c r="E111" s="2">
        <v>75</v>
      </c>
      <c r="F111" s="2" t="s">
        <v>34</v>
      </c>
      <c r="G111" s="2" t="s">
        <v>34</v>
      </c>
      <c r="H111" s="2" t="s">
        <v>34</v>
      </c>
      <c r="I111" s="2" t="s">
        <v>34</v>
      </c>
      <c r="J111" s="2" t="s">
        <v>34</v>
      </c>
    </row>
    <row r="113" spans="1:10" x14ac:dyDescent="0.25">
      <c r="A113" s="3"/>
      <c r="C113" s="1" t="s">
        <v>171</v>
      </c>
      <c r="G113" s="25"/>
      <c r="H113" s="25"/>
      <c r="I113" s="25"/>
      <c r="J113" s="25"/>
    </row>
    <row r="114" spans="1:10" x14ac:dyDescent="0.25">
      <c r="A114" s="3"/>
      <c r="B114" s="2" t="s">
        <v>19</v>
      </c>
      <c r="C114" s="2" t="s">
        <v>20</v>
      </c>
      <c r="D114" s="2" t="s">
        <v>21</v>
      </c>
      <c r="E114" s="2" t="s">
        <v>22</v>
      </c>
      <c r="F114" s="2" t="s">
        <v>23</v>
      </c>
      <c r="G114" s="2" t="s">
        <v>20</v>
      </c>
      <c r="H114" s="2" t="s">
        <v>7</v>
      </c>
      <c r="I114" s="2" t="s">
        <v>27</v>
      </c>
      <c r="J114" s="2" t="s">
        <v>8</v>
      </c>
    </row>
    <row r="115" spans="1:10" x14ac:dyDescent="0.25">
      <c r="A115" s="23">
        <v>13</v>
      </c>
      <c r="B115" s="2">
        <v>1</v>
      </c>
      <c r="D115" s="2" t="s">
        <v>34</v>
      </c>
      <c r="E115" s="2">
        <v>9</v>
      </c>
      <c r="F115" s="2" t="s">
        <v>34</v>
      </c>
      <c r="G115" s="2" t="s">
        <v>34</v>
      </c>
      <c r="H115" s="2" t="s">
        <v>34</v>
      </c>
      <c r="I115" s="2" t="s">
        <v>34</v>
      </c>
      <c r="J115" s="2" t="s">
        <v>34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085C8-FAA3-4C51-9504-8AD4AE0CBDCB}">
  <dimension ref="A1:AF51"/>
  <sheetViews>
    <sheetView workbookViewId="0">
      <pane ySplit="3" topLeftCell="A4" activePane="bottomLeft" state="frozen"/>
      <selection pane="bottomLeft" activeCell="Z16" sqref="Z16"/>
    </sheetView>
  </sheetViews>
  <sheetFormatPr defaultRowHeight="15" x14ac:dyDescent="0.25"/>
  <cols>
    <col min="1" max="1" width="7" style="12" customWidth="1"/>
    <col min="2" max="7" width="7.5703125" customWidth="1"/>
    <col min="8" max="8" width="9.28515625" customWidth="1"/>
    <col min="9" max="15" width="7.5703125" customWidth="1"/>
    <col min="16" max="16" width="8.5703125" customWidth="1"/>
    <col min="17" max="17" width="7.5703125" customWidth="1"/>
    <col min="18" max="28" width="7.5703125" style="12" customWidth="1"/>
    <col min="29" max="29" width="7.140625" customWidth="1"/>
    <col min="30" max="30" width="7.140625" style="13" customWidth="1"/>
    <col min="31" max="31" width="7.140625" style="22" customWidth="1"/>
    <col min="32" max="32" width="7.140625" style="13" customWidth="1"/>
  </cols>
  <sheetData>
    <row r="1" spans="1:32" x14ac:dyDescent="0.25">
      <c r="B1" s="21" t="s">
        <v>67</v>
      </c>
      <c r="E1" s="23"/>
      <c r="G1" s="23"/>
      <c r="H1" s="23"/>
      <c r="I1" s="23"/>
      <c r="K1" s="23"/>
      <c r="M1" s="23"/>
      <c r="O1" s="23"/>
      <c r="P1" s="1"/>
      <c r="Q1" s="23"/>
      <c r="R1" s="24"/>
    </row>
    <row r="2" spans="1:32" x14ac:dyDescent="0.25">
      <c r="A2" s="12" t="s">
        <v>83</v>
      </c>
      <c r="B2" s="1" t="s">
        <v>68</v>
      </c>
      <c r="C2" s="1"/>
      <c r="D2" s="1" t="s">
        <v>70</v>
      </c>
      <c r="E2" s="1"/>
      <c r="F2" s="1" t="s">
        <v>72</v>
      </c>
      <c r="G2" s="1"/>
      <c r="H2" s="1" t="s">
        <v>74</v>
      </c>
      <c r="I2" s="1"/>
      <c r="J2" s="1" t="s">
        <v>76</v>
      </c>
      <c r="K2" s="1"/>
      <c r="L2" s="1" t="s">
        <v>78</v>
      </c>
      <c r="M2" s="1"/>
      <c r="N2" s="1" t="s">
        <v>153</v>
      </c>
      <c r="P2" s="1" t="s">
        <v>57</v>
      </c>
      <c r="R2" s="1" t="s">
        <v>64</v>
      </c>
      <c r="T2" s="1" t="s">
        <v>154</v>
      </c>
      <c r="V2" s="1" t="s">
        <v>246</v>
      </c>
      <c r="X2" s="1" t="s">
        <v>293</v>
      </c>
      <c r="Z2" s="1" t="s">
        <v>363</v>
      </c>
      <c r="AB2" s="23"/>
      <c r="AC2" s="3"/>
      <c r="AD2" s="3" t="s">
        <v>172</v>
      </c>
      <c r="AE2" s="3" t="s">
        <v>173</v>
      </c>
      <c r="AF2" s="25" t="s">
        <v>174</v>
      </c>
    </row>
    <row r="3" spans="1:32" x14ac:dyDescent="0.25">
      <c r="C3" s="1" t="s">
        <v>69</v>
      </c>
      <c r="D3" s="1"/>
      <c r="E3" s="1" t="s">
        <v>71</v>
      </c>
      <c r="F3" s="1"/>
      <c r="G3" s="1" t="s">
        <v>73</v>
      </c>
      <c r="H3" s="1"/>
      <c r="I3" s="1" t="s">
        <v>75</v>
      </c>
      <c r="J3" s="1"/>
      <c r="K3" s="1" t="s">
        <v>77</v>
      </c>
      <c r="L3" s="1"/>
      <c r="M3" s="1" t="s">
        <v>79</v>
      </c>
      <c r="O3" s="1" t="s">
        <v>237</v>
      </c>
      <c r="Q3" s="1" t="s">
        <v>65</v>
      </c>
      <c r="S3" s="1" t="s">
        <v>166</v>
      </c>
      <c r="U3" s="1" t="s">
        <v>245</v>
      </c>
      <c r="W3" s="1" t="s">
        <v>247</v>
      </c>
      <c r="Y3" s="1" t="s">
        <v>294</v>
      </c>
      <c r="AA3" s="1" t="s">
        <v>60</v>
      </c>
      <c r="AB3" s="3"/>
      <c r="AC3" s="3"/>
      <c r="AD3" s="3"/>
      <c r="AE3" s="3"/>
      <c r="AF3" s="3"/>
    </row>
    <row r="4" spans="1:32" x14ac:dyDescent="0.25">
      <c r="A4" s="3">
        <v>1</v>
      </c>
      <c r="B4" s="3">
        <v>9</v>
      </c>
      <c r="C4" s="3">
        <v>46</v>
      </c>
      <c r="D4" s="3">
        <v>6</v>
      </c>
      <c r="E4" s="26">
        <v>30</v>
      </c>
      <c r="F4" s="23">
        <v>22</v>
      </c>
      <c r="G4" s="23">
        <v>1</v>
      </c>
      <c r="H4" s="27" t="s">
        <v>175</v>
      </c>
      <c r="I4" s="27" t="s">
        <v>175</v>
      </c>
      <c r="J4" s="27" t="s">
        <v>175</v>
      </c>
      <c r="K4" s="27" t="s">
        <v>175</v>
      </c>
      <c r="L4" s="27" t="s">
        <v>175</v>
      </c>
      <c r="M4" s="27" t="s">
        <v>175</v>
      </c>
      <c r="P4" s="23"/>
      <c r="Q4" s="23"/>
      <c r="R4" s="23"/>
      <c r="S4" s="23"/>
      <c r="T4" s="23"/>
      <c r="U4" s="23"/>
      <c r="V4" s="23"/>
      <c r="W4" s="23"/>
      <c r="X4" s="23"/>
      <c r="Y4" s="24"/>
      <c r="Z4" s="24"/>
      <c r="AA4" s="24"/>
      <c r="AB4" s="24"/>
      <c r="AC4" s="3">
        <f t="shared" ref="AC4:AC17" si="0">SUM(B4:AA4)</f>
        <v>114</v>
      </c>
      <c r="AD4" s="3">
        <v>21</v>
      </c>
      <c r="AE4" s="3">
        <f t="shared" ref="AE4:AE9" si="1">AC4+AD4</f>
        <v>135</v>
      </c>
      <c r="AF4" s="2">
        <v>5</v>
      </c>
    </row>
    <row r="5" spans="1:32" x14ac:dyDescent="0.25">
      <c r="A5" s="3">
        <v>2</v>
      </c>
      <c r="B5" s="3">
        <v>10</v>
      </c>
      <c r="C5" s="3">
        <v>3</v>
      </c>
      <c r="D5" s="3">
        <v>1</v>
      </c>
      <c r="E5" s="3">
        <v>7</v>
      </c>
      <c r="F5" s="23">
        <v>7</v>
      </c>
      <c r="G5" s="23">
        <v>3</v>
      </c>
      <c r="H5" s="3">
        <v>17</v>
      </c>
      <c r="I5" s="27"/>
      <c r="J5" s="23">
        <v>0</v>
      </c>
      <c r="K5" s="23">
        <v>0</v>
      </c>
      <c r="M5" s="23">
        <v>4</v>
      </c>
      <c r="N5" s="26">
        <v>1</v>
      </c>
      <c r="Q5" s="3"/>
      <c r="R5" s="3"/>
      <c r="S5" s="23"/>
      <c r="T5" s="23"/>
      <c r="U5" s="23"/>
      <c r="V5" s="23"/>
      <c r="W5" s="23"/>
      <c r="X5" s="23"/>
      <c r="Y5" s="23"/>
      <c r="Z5" s="23"/>
      <c r="AA5" s="23"/>
      <c r="AB5" s="23"/>
      <c r="AC5" s="3">
        <f t="shared" si="0"/>
        <v>53</v>
      </c>
      <c r="AD5" s="3">
        <v>19</v>
      </c>
      <c r="AE5" s="3">
        <f t="shared" si="1"/>
        <v>72</v>
      </c>
      <c r="AF5" s="2">
        <v>10</v>
      </c>
    </row>
    <row r="6" spans="1:32" x14ac:dyDescent="0.25">
      <c r="A6" s="3">
        <v>3</v>
      </c>
      <c r="B6" s="3">
        <v>8</v>
      </c>
      <c r="C6" s="23">
        <v>5</v>
      </c>
      <c r="D6" s="27" t="s">
        <v>175</v>
      </c>
      <c r="E6" s="3">
        <v>15</v>
      </c>
      <c r="F6" s="27" t="s">
        <v>175</v>
      </c>
      <c r="G6" s="26">
        <v>38</v>
      </c>
      <c r="H6" s="27" t="s">
        <v>175</v>
      </c>
      <c r="I6" s="27" t="s">
        <v>175</v>
      </c>
      <c r="J6" s="27" t="s">
        <v>175</v>
      </c>
      <c r="K6" s="27" t="s">
        <v>175</v>
      </c>
      <c r="L6" s="23"/>
      <c r="M6" s="27" t="s">
        <v>175</v>
      </c>
      <c r="O6" s="26">
        <v>22</v>
      </c>
      <c r="Q6" s="3"/>
      <c r="R6" s="3"/>
      <c r="S6" s="23"/>
      <c r="T6" s="23"/>
      <c r="U6" s="23"/>
      <c r="V6" s="23"/>
      <c r="W6" s="23"/>
      <c r="X6" s="23"/>
      <c r="Y6" s="23"/>
      <c r="Z6" s="23"/>
      <c r="AA6" s="23"/>
      <c r="AB6" s="23"/>
      <c r="AC6" s="3">
        <f t="shared" si="0"/>
        <v>88</v>
      </c>
      <c r="AD6" s="3">
        <v>11</v>
      </c>
      <c r="AE6" s="3">
        <f t="shared" si="1"/>
        <v>99</v>
      </c>
      <c r="AF6" s="2">
        <v>3</v>
      </c>
    </row>
    <row r="7" spans="1:32" x14ac:dyDescent="0.25">
      <c r="A7" s="19" t="s">
        <v>181</v>
      </c>
      <c r="B7" s="3"/>
      <c r="D7" s="23">
        <v>4</v>
      </c>
      <c r="E7" s="3"/>
      <c r="F7" s="27"/>
      <c r="H7" s="26">
        <v>4</v>
      </c>
      <c r="I7" s="27"/>
      <c r="J7" s="27"/>
      <c r="K7" s="27"/>
      <c r="L7" s="23"/>
      <c r="M7" s="26">
        <v>5</v>
      </c>
      <c r="O7" s="26"/>
      <c r="Q7" s="3"/>
      <c r="R7" s="3"/>
      <c r="S7" s="23"/>
      <c r="T7" s="23"/>
      <c r="U7" s="23"/>
      <c r="V7" s="23"/>
      <c r="W7" s="23"/>
      <c r="X7" s="23"/>
      <c r="Y7" s="23"/>
      <c r="Z7" s="23"/>
      <c r="AA7" s="23"/>
      <c r="AB7" s="23"/>
      <c r="AC7" s="3">
        <f t="shared" si="0"/>
        <v>13</v>
      </c>
      <c r="AD7" s="3">
        <v>6</v>
      </c>
      <c r="AE7" s="3">
        <f t="shared" si="1"/>
        <v>19</v>
      </c>
      <c r="AF7" s="2">
        <v>1</v>
      </c>
    </row>
    <row r="8" spans="1:32" x14ac:dyDescent="0.25">
      <c r="A8" s="3">
        <v>4</v>
      </c>
      <c r="B8" s="3">
        <v>20</v>
      </c>
      <c r="C8" s="23">
        <v>10</v>
      </c>
      <c r="D8" s="23"/>
      <c r="E8" s="23"/>
      <c r="F8" s="23">
        <v>0</v>
      </c>
      <c r="G8" s="23">
        <v>41</v>
      </c>
      <c r="H8" s="23">
        <v>25</v>
      </c>
      <c r="I8" s="23">
        <v>0</v>
      </c>
      <c r="J8" s="23"/>
      <c r="K8" s="23">
        <v>0</v>
      </c>
      <c r="L8" s="27" t="s">
        <v>175</v>
      </c>
      <c r="P8" s="23">
        <v>18</v>
      </c>
      <c r="Q8" s="26">
        <v>34</v>
      </c>
      <c r="R8" s="3">
        <v>0</v>
      </c>
      <c r="S8" s="23">
        <v>2</v>
      </c>
      <c r="T8" s="23"/>
      <c r="U8" s="23"/>
      <c r="V8" s="23"/>
      <c r="W8" s="23"/>
      <c r="X8" s="23"/>
      <c r="Y8" s="23"/>
      <c r="Z8" s="23"/>
      <c r="AA8" s="23"/>
      <c r="AB8" s="23"/>
      <c r="AC8" s="3">
        <f t="shared" si="0"/>
        <v>150</v>
      </c>
      <c r="AD8" s="3">
        <v>23</v>
      </c>
      <c r="AE8" s="3">
        <f t="shared" si="1"/>
        <v>173</v>
      </c>
      <c r="AF8" s="2">
        <v>10</v>
      </c>
    </row>
    <row r="9" spans="1:32" x14ac:dyDescent="0.25">
      <c r="A9" s="19" t="s">
        <v>242</v>
      </c>
      <c r="D9" s="23"/>
      <c r="E9" s="23"/>
      <c r="F9" s="23">
        <v>2</v>
      </c>
      <c r="G9" s="23">
        <v>16</v>
      </c>
      <c r="H9" s="23">
        <v>2</v>
      </c>
      <c r="I9" s="12">
        <v>0</v>
      </c>
      <c r="J9" s="3"/>
      <c r="K9" s="3"/>
      <c r="M9" s="3"/>
      <c r="N9" s="3"/>
      <c r="O9" s="3"/>
      <c r="P9" s="3"/>
      <c r="R9" s="3"/>
      <c r="S9" s="26">
        <v>6</v>
      </c>
      <c r="T9" s="26"/>
      <c r="U9" s="26"/>
      <c r="V9" s="26"/>
      <c r="W9" s="26"/>
      <c r="X9" s="26"/>
      <c r="Y9" s="23"/>
      <c r="Z9" s="23"/>
      <c r="AA9" s="23"/>
      <c r="AB9" s="23"/>
      <c r="AC9" s="3">
        <f t="shared" si="0"/>
        <v>26</v>
      </c>
      <c r="AD9" s="3">
        <v>8</v>
      </c>
      <c r="AE9" s="3">
        <f t="shared" si="1"/>
        <v>34</v>
      </c>
      <c r="AF9" s="2">
        <v>4</v>
      </c>
    </row>
    <row r="10" spans="1:32" x14ac:dyDescent="0.25">
      <c r="A10" s="3">
        <v>5</v>
      </c>
      <c r="B10" s="3">
        <v>13</v>
      </c>
      <c r="C10" s="23">
        <v>6</v>
      </c>
      <c r="D10" s="23">
        <v>4</v>
      </c>
      <c r="E10" s="23"/>
      <c r="F10" s="23"/>
      <c r="G10" s="23"/>
      <c r="H10" s="23"/>
      <c r="I10" s="23">
        <v>11</v>
      </c>
      <c r="J10" s="3">
        <v>2</v>
      </c>
      <c r="K10" s="26">
        <v>3</v>
      </c>
      <c r="L10" s="3"/>
      <c r="M10" s="3"/>
      <c r="N10" s="3"/>
      <c r="O10" s="3"/>
      <c r="P10" s="3">
        <v>13</v>
      </c>
      <c r="Q10" s="3"/>
      <c r="R10" s="3"/>
      <c r="T10" s="23">
        <v>0</v>
      </c>
      <c r="U10" s="23">
        <v>1</v>
      </c>
      <c r="V10" s="23">
        <v>0</v>
      </c>
      <c r="W10" s="23">
        <v>10</v>
      </c>
      <c r="X10" s="23"/>
      <c r="Y10" s="23"/>
      <c r="Z10" s="23"/>
      <c r="AA10" s="23"/>
      <c r="AB10" s="23"/>
      <c r="AC10" s="3">
        <f t="shared" si="0"/>
        <v>63</v>
      </c>
      <c r="AD10" s="3">
        <v>21</v>
      </c>
      <c r="AE10" s="3">
        <f t="shared" ref="AE10" si="2">AC10+AD10</f>
        <v>84</v>
      </c>
      <c r="AF10" s="2">
        <v>10</v>
      </c>
    </row>
    <row r="11" spans="1:32" x14ac:dyDescent="0.25">
      <c r="A11" s="3">
        <v>6</v>
      </c>
      <c r="B11" s="3">
        <v>33</v>
      </c>
      <c r="C11" s="23">
        <v>22</v>
      </c>
      <c r="D11" s="23">
        <v>0</v>
      </c>
      <c r="E11" s="23"/>
      <c r="F11" s="26">
        <v>2</v>
      </c>
      <c r="G11" s="23"/>
      <c r="H11" s="3"/>
      <c r="I11" s="27" t="s">
        <v>175</v>
      </c>
      <c r="J11" s="27" t="s">
        <v>175</v>
      </c>
      <c r="L11" s="3"/>
      <c r="M11" s="27" t="s">
        <v>175</v>
      </c>
      <c r="O11" s="3"/>
      <c r="P11" s="3">
        <v>34</v>
      </c>
      <c r="Q11" s="3">
        <v>1</v>
      </c>
      <c r="R11" s="3"/>
      <c r="S11" s="27" t="s">
        <v>175</v>
      </c>
      <c r="T11" s="23"/>
      <c r="U11" s="23"/>
      <c r="V11" s="23"/>
      <c r="W11" s="23"/>
      <c r="X11" s="26">
        <v>98</v>
      </c>
      <c r="Y11" s="27" t="s">
        <v>175</v>
      </c>
      <c r="Z11" s="27"/>
      <c r="AA11" s="27"/>
      <c r="AB11" s="23"/>
      <c r="AC11" s="3">
        <f t="shared" si="0"/>
        <v>190</v>
      </c>
      <c r="AD11" s="3">
        <v>42</v>
      </c>
      <c r="AE11" s="3">
        <f t="shared" ref="AE11" si="3">AC11+AD11</f>
        <v>232</v>
      </c>
      <c r="AF11" s="2">
        <v>5</v>
      </c>
    </row>
    <row r="12" spans="1:32" x14ac:dyDescent="0.25">
      <c r="A12" s="3">
        <v>7</v>
      </c>
      <c r="B12" s="3">
        <v>9</v>
      </c>
      <c r="C12" s="23"/>
      <c r="D12" s="23">
        <v>0</v>
      </c>
      <c r="E12" s="23"/>
      <c r="F12" s="26">
        <v>12</v>
      </c>
      <c r="G12" s="23"/>
      <c r="H12" s="3"/>
      <c r="I12" s="27" t="s">
        <v>175</v>
      </c>
      <c r="J12" s="26">
        <v>5</v>
      </c>
      <c r="K12" s="27" t="s">
        <v>175</v>
      </c>
      <c r="L12" s="27" t="s">
        <v>175</v>
      </c>
      <c r="M12" s="27" t="s">
        <v>175</v>
      </c>
      <c r="N12" s="26"/>
      <c r="O12" s="3">
        <v>11</v>
      </c>
      <c r="P12" s="3">
        <v>34</v>
      </c>
      <c r="R12" s="26"/>
      <c r="S12" s="26"/>
      <c r="T12" s="26"/>
      <c r="U12" s="26"/>
      <c r="V12" s="26"/>
      <c r="W12" s="26"/>
      <c r="X12" s="26"/>
      <c r="Y12" s="27" t="s">
        <v>175</v>
      </c>
      <c r="Z12" s="27" t="s">
        <v>175</v>
      </c>
      <c r="AA12" s="27"/>
      <c r="AB12" s="26"/>
      <c r="AC12" s="3">
        <f t="shared" si="0"/>
        <v>71</v>
      </c>
      <c r="AD12" s="3">
        <v>21</v>
      </c>
      <c r="AE12" s="3">
        <f t="shared" ref="AE12" si="4">AC12+AD12</f>
        <v>92</v>
      </c>
      <c r="AF12" s="2">
        <v>4</v>
      </c>
    </row>
    <row r="13" spans="1:32" x14ac:dyDescent="0.25">
      <c r="A13" s="3">
        <v>8</v>
      </c>
      <c r="B13" s="27" t="s">
        <v>175</v>
      </c>
      <c r="C13" s="26">
        <v>0</v>
      </c>
      <c r="D13" s="27" t="s">
        <v>175</v>
      </c>
      <c r="E13" s="23"/>
      <c r="F13" s="27" t="s">
        <v>175</v>
      </c>
      <c r="H13" s="3"/>
      <c r="I13" s="27" t="s">
        <v>175</v>
      </c>
      <c r="J13" s="27" t="s">
        <v>175</v>
      </c>
      <c r="K13" s="27" t="s">
        <v>175</v>
      </c>
      <c r="M13" s="27" t="s">
        <v>175</v>
      </c>
      <c r="O13" s="27" t="s">
        <v>175</v>
      </c>
      <c r="P13" s="26">
        <v>0</v>
      </c>
      <c r="R13" s="26"/>
      <c r="S13" s="26"/>
      <c r="T13" s="26"/>
      <c r="U13" s="26"/>
      <c r="V13" s="26"/>
      <c r="W13" s="26"/>
      <c r="X13" s="26"/>
      <c r="Y13" s="26"/>
      <c r="Z13" s="27" t="s">
        <v>175</v>
      </c>
      <c r="AA13" s="27" t="s">
        <v>175</v>
      </c>
      <c r="AB13" s="26"/>
      <c r="AC13" s="3">
        <f t="shared" si="0"/>
        <v>0</v>
      </c>
      <c r="AD13" s="3">
        <v>1</v>
      </c>
      <c r="AE13" s="3">
        <f t="shared" ref="AE13" si="5">AC13+AD13</f>
        <v>1</v>
      </c>
      <c r="AF13" s="2">
        <v>0</v>
      </c>
    </row>
    <row r="14" spans="1:32" x14ac:dyDescent="0.25">
      <c r="A14" s="3">
        <v>9</v>
      </c>
      <c r="B14" s="3">
        <v>42</v>
      </c>
      <c r="C14" s="23">
        <v>2</v>
      </c>
      <c r="D14" s="27" t="s">
        <v>175</v>
      </c>
      <c r="F14" s="26">
        <v>0</v>
      </c>
      <c r="H14" s="3"/>
      <c r="I14" s="27" t="s">
        <v>175</v>
      </c>
      <c r="J14" s="26">
        <v>1</v>
      </c>
      <c r="K14" s="27" t="s">
        <v>175</v>
      </c>
      <c r="L14" s="3"/>
      <c r="M14" s="27" t="s">
        <v>175</v>
      </c>
      <c r="N14" s="26"/>
      <c r="O14" s="3">
        <v>35</v>
      </c>
      <c r="P14" s="3">
        <v>1</v>
      </c>
      <c r="Q14" s="26"/>
      <c r="R14" s="26"/>
      <c r="S14" s="26"/>
      <c r="T14" s="26"/>
      <c r="U14" s="26"/>
      <c r="V14" s="26"/>
      <c r="W14" s="26"/>
      <c r="X14" s="26"/>
      <c r="Y14" s="26"/>
      <c r="Z14" s="27" t="s">
        <v>175</v>
      </c>
      <c r="AA14" s="3">
        <v>4</v>
      </c>
      <c r="AB14" s="26"/>
      <c r="AC14" s="3">
        <f t="shared" si="0"/>
        <v>85</v>
      </c>
      <c r="AD14" s="3">
        <v>12</v>
      </c>
      <c r="AE14" s="3">
        <f t="shared" ref="AE14:AE15" si="6">AC14+AD14</f>
        <v>97</v>
      </c>
      <c r="AF14" s="2">
        <v>5</v>
      </c>
    </row>
    <row r="15" spans="1:32" x14ac:dyDescent="0.25">
      <c r="A15" s="3">
        <v>10</v>
      </c>
      <c r="B15" s="3">
        <v>68</v>
      </c>
      <c r="C15" s="23">
        <v>0</v>
      </c>
      <c r="D15" s="23">
        <v>17</v>
      </c>
      <c r="E15" s="23"/>
      <c r="F15" s="23">
        <v>8</v>
      </c>
      <c r="G15" s="23"/>
      <c r="H15" s="3"/>
      <c r="I15" s="26">
        <v>4</v>
      </c>
      <c r="J15" s="27" t="s">
        <v>175</v>
      </c>
      <c r="K15" s="27" t="s">
        <v>175</v>
      </c>
      <c r="L15" s="3"/>
      <c r="M15" s="3">
        <v>1</v>
      </c>
      <c r="O15" s="3">
        <v>35</v>
      </c>
      <c r="P15" s="3">
        <v>6</v>
      </c>
      <c r="Q15" s="26"/>
      <c r="R15" s="26"/>
      <c r="S15" s="26"/>
      <c r="T15" s="26"/>
      <c r="U15" s="26"/>
      <c r="V15" s="26"/>
      <c r="W15" s="26"/>
      <c r="X15" s="26"/>
      <c r="Y15" s="26"/>
      <c r="Z15" s="26">
        <v>3</v>
      </c>
      <c r="AA15" s="3">
        <v>1</v>
      </c>
      <c r="AB15" s="26"/>
      <c r="AC15" s="3">
        <f t="shared" si="0"/>
        <v>143</v>
      </c>
      <c r="AD15" s="3">
        <v>22</v>
      </c>
      <c r="AE15" s="3">
        <f t="shared" si="6"/>
        <v>165</v>
      </c>
      <c r="AF15" s="2">
        <v>8</v>
      </c>
    </row>
    <row r="16" spans="1:32" x14ac:dyDescent="0.25">
      <c r="A16" s="3">
        <v>11</v>
      </c>
      <c r="B16" s="3">
        <v>0</v>
      </c>
      <c r="C16" s="27" t="s">
        <v>175</v>
      </c>
      <c r="D16" s="27"/>
      <c r="E16" s="23"/>
      <c r="F16" s="23">
        <v>0</v>
      </c>
      <c r="G16" s="23"/>
      <c r="H16" s="3"/>
      <c r="I16" s="3">
        <v>12</v>
      </c>
      <c r="J16" s="3">
        <v>15</v>
      </c>
      <c r="K16" s="3">
        <v>5</v>
      </c>
      <c r="L16" s="3"/>
      <c r="M16" s="12">
        <v>23</v>
      </c>
      <c r="N16" s="26"/>
      <c r="O16" s="26"/>
      <c r="P16" s="3">
        <v>7</v>
      </c>
      <c r="Q16" s="26"/>
      <c r="R16" s="26"/>
      <c r="S16" s="26">
        <v>4</v>
      </c>
      <c r="T16" s="26"/>
      <c r="U16" s="26"/>
      <c r="V16" s="26"/>
      <c r="W16" s="26"/>
      <c r="X16" s="26"/>
      <c r="Y16" s="3">
        <v>37</v>
      </c>
      <c r="Z16" s="3">
        <v>0</v>
      </c>
      <c r="AA16" s="3">
        <v>15</v>
      </c>
      <c r="AB16" s="26"/>
      <c r="AC16" s="3">
        <f t="shared" si="0"/>
        <v>118</v>
      </c>
      <c r="AD16" s="3">
        <v>10</v>
      </c>
      <c r="AE16" s="3">
        <f t="shared" ref="AE16" si="7">AC16+AD16</f>
        <v>128</v>
      </c>
      <c r="AF16" s="2">
        <v>10</v>
      </c>
    </row>
    <row r="17" spans="1:32" x14ac:dyDescent="0.25">
      <c r="A17" s="53" t="s">
        <v>352</v>
      </c>
      <c r="B17" s="3">
        <v>0</v>
      </c>
      <c r="C17" s="3">
        <v>5</v>
      </c>
      <c r="D17" s="27"/>
      <c r="E17" s="23"/>
      <c r="F17" s="23">
        <v>2</v>
      </c>
      <c r="G17" s="23"/>
      <c r="H17" s="3"/>
      <c r="I17" s="26">
        <v>0</v>
      </c>
      <c r="J17" s="3">
        <v>0</v>
      </c>
      <c r="K17" s="27" t="s">
        <v>175</v>
      </c>
      <c r="L17" s="3"/>
      <c r="M17" s="12">
        <v>0</v>
      </c>
      <c r="N17" s="26"/>
      <c r="O17" s="3">
        <v>33</v>
      </c>
      <c r="P17" s="3">
        <v>0</v>
      </c>
      <c r="Q17" s="26"/>
      <c r="R17" s="26"/>
      <c r="S17" s="26"/>
      <c r="T17" s="26"/>
      <c r="U17" s="26"/>
      <c r="V17" s="26"/>
      <c r="W17" s="26"/>
      <c r="X17" s="26"/>
      <c r="Y17" s="3">
        <v>4</v>
      </c>
      <c r="Z17" s="3">
        <v>1</v>
      </c>
      <c r="AA17" s="3">
        <v>27</v>
      </c>
      <c r="AB17" s="26"/>
      <c r="AC17" s="3">
        <f t="shared" si="0"/>
        <v>72</v>
      </c>
      <c r="AD17" s="3">
        <v>19</v>
      </c>
      <c r="AE17" s="3">
        <f t="shared" ref="AE17" si="8">AC17+AD17</f>
        <v>91</v>
      </c>
      <c r="AF17" s="2">
        <v>10</v>
      </c>
    </row>
    <row r="18" spans="1:32" x14ac:dyDescent="0.25">
      <c r="A18" s="3"/>
      <c r="C18" s="23"/>
      <c r="D18" s="23"/>
      <c r="E18" s="23"/>
      <c r="F18" s="23"/>
      <c r="G18" s="23"/>
      <c r="H18" s="3"/>
      <c r="I18" s="3"/>
      <c r="J18" s="3"/>
      <c r="K18" s="3"/>
      <c r="L18" s="3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3"/>
      <c r="AD18" s="28"/>
      <c r="AE18" s="28"/>
      <c r="AF18" s="28"/>
    </row>
    <row r="19" spans="1:32" x14ac:dyDescent="0.25">
      <c r="A19" s="3"/>
      <c r="B19" s="3">
        <f>SUM(B4:B17)</f>
        <v>212</v>
      </c>
      <c r="C19" s="3">
        <f t="shared" ref="C19:AA19" si="9">SUM(C4:C17)</f>
        <v>99</v>
      </c>
      <c r="D19" s="3">
        <f t="shared" si="9"/>
        <v>32</v>
      </c>
      <c r="E19" s="3">
        <f t="shared" si="9"/>
        <v>52</v>
      </c>
      <c r="F19" s="3">
        <f t="shared" si="9"/>
        <v>55</v>
      </c>
      <c r="G19" s="3">
        <f t="shared" si="9"/>
        <v>99</v>
      </c>
      <c r="H19" s="3">
        <f t="shared" si="9"/>
        <v>48</v>
      </c>
      <c r="I19" s="3">
        <f t="shared" si="9"/>
        <v>27</v>
      </c>
      <c r="J19" s="3">
        <f t="shared" si="9"/>
        <v>23</v>
      </c>
      <c r="K19" s="3">
        <f t="shared" si="9"/>
        <v>8</v>
      </c>
      <c r="L19" s="3">
        <f t="shared" si="9"/>
        <v>0</v>
      </c>
      <c r="M19" s="3">
        <f t="shared" si="9"/>
        <v>33</v>
      </c>
      <c r="N19" s="3">
        <f t="shared" si="9"/>
        <v>1</v>
      </c>
      <c r="O19" s="3">
        <f t="shared" si="9"/>
        <v>136</v>
      </c>
      <c r="P19" s="3">
        <f t="shared" si="9"/>
        <v>113</v>
      </c>
      <c r="Q19" s="3">
        <f t="shared" si="9"/>
        <v>35</v>
      </c>
      <c r="R19" s="3">
        <f t="shared" si="9"/>
        <v>0</v>
      </c>
      <c r="S19" s="3">
        <f t="shared" si="9"/>
        <v>12</v>
      </c>
      <c r="T19" s="3">
        <f t="shared" si="9"/>
        <v>0</v>
      </c>
      <c r="U19" s="3">
        <f t="shared" si="9"/>
        <v>1</v>
      </c>
      <c r="V19" s="3">
        <f t="shared" si="9"/>
        <v>0</v>
      </c>
      <c r="W19" s="3">
        <f t="shared" si="9"/>
        <v>10</v>
      </c>
      <c r="X19" s="3">
        <f t="shared" si="9"/>
        <v>98</v>
      </c>
      <c r="Y19" s="3">
        <f t="shared" si="9"/>
        <v>41</v>
      </c>
      <c r="Z19" s="3">
        <f t="shared" si="9"/>
        <v>4</v>
      </c>
      <c r="AA19" s="3">
        <f t="shared" si="9"/>
        <v>47</v>
      </c>
      <c r="AB19" s="3"/>
      <c r="AC19" s="29">
        <f>SUM(AC4:AC18)</f>
        <v>1186</v>
      </c>
      <c r="AD19" s="3">
        <f>SUM(AD4:AD18)</f>
        <v>236</v>
      </c>
      <c r="AE19" s="3">
        <f>SUM(AE4:AE18)</f>
        <v>1422</v>
      </c>
      <c r="AF19" s="6">
        <f>SUM(AF4:AF18)</f>
        <v>85</v>
      </c>
    </row>
    <row r="20" spans="1:32" x14ac:dyDescent="0.25">
      <c r="A20" s="3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1"/>
      <c r="AD20" s="2"/>
      <c r="AE20" s="2"/>
      <c r="AF20" s="2"/>
    </row>
    <row r="21" spans="1:32" x14ac:dyDescent="0.25">
      <c r="A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1"/>
      <c r="AD21" s="2"/>
      <c r="AE21" s="2"/>
      <c r="AF21" s="2"/>
    </row>
    <row r="22" spans="1:32" x14ac:dyDescent="0.25">
      <c r="A22" s="1"/>
    </row>
    <row r="23" spans="1:32" x14ac:dyDescent="0.25">
      <c r="A23" s="1"/>
      <c r="C23" s="13"/>
      <c r="D23" s="30" t="s">
        <v>177</v>
      </c>
      <c r="E23" s="13"/>
      <c r="G23" s="13"/>
    </row>
    <row r="24" spans="1:32" x14ac:dyDescent="0.25">
      <c r="C24" s="31" t="s">
        <v>83</v>
      </c>
      <c r="D24" s="31">
        <v>1</v>
      </c>
      <c r="E24" s="31">
        <v>2</v>
      </c>
      <c r="F24" s="31">
        <v>3</v>
      </c>
      <c r="G24" s="33" t="s">
        <v>181</v>
      </c>
      <c r="H24" s="31">
        <v>4</v>
      </c>
      <c r="I24" s="31">
        <v>5</v>
      </c>
      <c r="J24" s="32">
        <v>6</v>
      </c>
      <c r="K24" s="31">
        <v>7</v>
      </c>
      <c r="L24" s="49">
        <v>9</v>
      </c>
      <c r="M24" s="57">
        <v>10</v>
      </c>
      <c r="N24" s="57">
        <v>11</v>
      </c>
      <c r="Q24" s="1"/>
      <c r="R24" s="1"/>
      <c r="AB24" s="1"/>
    </row>
    <row r="25" spans="1:32" x14ac:dyDescent="0.25">
      <c r="A25" s="1"/>
      <c r="C25" s="2" t="s">
        <v>70</v>
      </c>
      <c r="D25" s="24">
        <v>1</v>
      </c>
      <c r="E25" s="2"/>
      <c r="F25" s="2">
        <v>1</v>
      </c>
      <c r="H25" s="2"/>
      <c r="I25" s="2"/>
      <c r="J25" s="2"/>
      <c r="P25" s="58">
        <f>SUM(D25:O25)</f>
        <v>2</v>
      </c>
      <c r="AB25" s="1"/>
    </row>
    <row r="26" spans="1:32" x14ac:dyDescent="0.25">
      <c r="A26" s="1"/>
      <c r="C26" s="25" t="s">
        <v>73</v>
      </c>
      <c r="D26" s="24">
        <v>1</v>
      </c>
      <c r="E26" s="2">
        <v>1</v>
      </c>
      <c r="G26" s="2"/>
      <c r="H26" s="2"/>
      <c r="I26" s="2"/>
      <c r="J26" s="2"/>
      <c r="P26" s="58">
        <f t="shared" ref="P26:P41" si="10">SUM(D26:O26)</f>
        <v>2</v>
      </c>
      <c r="Q26" s="1"/>
      <c r="AB26" s="1"/>
    </row>
    <row r="27" spans="1:32" x14ac:dyDescent="0.25">
      <c r="A27" s="1"/>
      <c r="C27" s="25" t="s">
        <v>75</v>
      </c>
      <c r="D27" s="24">
        <v>1</v>
      </c>
      <c r="F27" s="2"/>
      <c r="G27" s="2"/>
      <c r="H27" s="2"/>
      <c r="I27" s="24">
        <v>2</v>
      </c>
      <c r="J27" s="2"/>
      <c r="P27" s="58">
        <f t="shared" si="10"/>
        <v>3</v>
      </c>
      <c r="Q27" s="1"/>
      <c r="AB27" s="1"/>
    </row>
    <row r="28" spans="1:32" x14ac:dyDescent="0.25">
      <c r="C28" s="25" t="s">
        <v>76</v>
      </c>
      <c r="D28" s="24">
        <v>1</v>
      </c>
      <c r="E28" s="2">
        <v>1</v>
      </c>
      <c r="F28" s="2">
        <v>1</v>
      </c>
      <c r="H28" s="2"/>
      <c r="I28" s="2"/>
      <c r="J28" s="2"/>
      <c r="P28" s="58">
        <f t="shared" si="10"/>
        <v>3</v>
      </c>
      <c r="Q28" s="1"/>
      <c r="AB28" s="1"/>
    </row>
    <row r="29" spans="1:32" x14ac:dyDescent="0.25">
      <c r="C29" s="25" t="s">
        <v>69</v>
      </c>
      <c r="E29" s="2">
        <v>1</v>
      </c>
      <c r="J29" s="2"/>
      <c r="M29" s="2">
        <v>1</v>
      </c>
      <c r="N29" s="2">
        <v>3</v>
      </c>
      <c r="P29" s="58">
        <f t="shared" si="10"/>
        <v>5</v>
      </c>
      <c r="Q29" s="1"/>
      <c r="AB29" s="1"/>
    </row>
    <row r="30" spans="1:32" x14ac:dyDescent="0.25">
      <c r="C30" s="25" t="s">
        <v>68</v>
      </c>
      <c r="F30" s="2">
        <v>1</v>
      </c>
      <c r="G30" s="2">
        <v>1</v>
      </c>
      <c r="H30" s="2">
        <v>1</v>
      </c>
      <c r="J30" s="2">
        <v>1</v>
      </c>
      <c r="K30" s="2">
        <v>2</v>
      </c>
      <c r="N30" s="2">
        <v>1</v>
      </c>
      <c r="P30" s="58">
        <f t="shared" si="10"/>
        <v>7</v>
      </c>
      <c r="Q30" s="1"/>
      <c r="AB30" s="1"/>
    </row>
    <row r="31" spans="1:32" x14ac:dyDescent="0.25">
      <c r="C31" s="25" t="s">
        <v>79</v>
      </c>
      <c r="G31" s="2">
        <v>1</v>
      </c>
      <c r="J31" s="2"/>
      <c r="P31" s="58">
        <f t="shared" si="10"/>
        <v>1</v>
      </c>
      <c r="Q31" s="1"/>
      <c r="AB31" s="1"/>
    </row>
    <row r="32" spans="1:32" x14ac:dyDescent="0.25">
      <c r="C32" s="25" t="s">
        <v>57</v>
      </c>
      <c r="H32" s="2">
        <v>2</v>
      </c>
      <c r="I32" s="2">
        <v>1</v>
      </c>
      <c r="J32" s="2">
        <v>1</v>
      </c>
      <c r="L32" s="2">
        <v>1</v>
      </c>
      <c r="P32" s="58">
        <f t="shared" si="10"/>
        <v>5</v>
      </c>
      <c r="Q32" s="1"/>
      <c r="AB32" s="1"/>
    </row>
    <row r="33" spans="3:30" x14ac:dyDescent="0.25">
      <c r="C33" s="25" t="s">
        <v>77</v>
      </c>
      <c r="H33" s="2">
        <v>1</v>
      </c>
      <c r="J33" s="2"/>
      <c r="L33" s="2">
        <v>1</v>
      </c>
      <c r="P33" s="58">
        <f t="shared" si="10"/>
        <v>2</v>
      </c>
      <c r="Q33" s="1"/>
      <c r="AB33" s="1"/>
      <c r="AD33"/>
    </row>
    <row r="34" spans="3:30" x14ac:dyDescent="0.25">
      <c r="C34" s="25" t="s">
        <v>64</v>
      </c>
      <c r="D34" s="24"/>
      <c r="E34" s="24"/>
      <c r="F34" s="2"/>
      <c r="G34" s="2"/>
      <c r="H34" s="2">
        <v>1</v>
      </c>
      <c r="J34" s="2"/>
      <c r="P34" s="58">
        <f t="shared" si="10"/>
        <v>1</v>
      </c>
      <c r="Q34" s="1"/>
      <c r="AB34" s="1"/>
      <c r="AD34"/>
    </row>
    <row r="35" spans="3:30" x14ac:dyDescent="0.25">
      <c r="C35" s="25" t="s">
        <v>166</v>
      </c>
      <c r="H35" s="2">
        <v>1</v>
      </c>
      <c r="J35" s="2"/>
      <c r="P35" s="58">
        <f t="shared" si="10"/>
        <v>1</v>
      </c>
      <c r="Q35" s="1"/>
      <c r="AB35" s="1"/>
      <c r="AD35"/>
    </row>
    <row r="36" spans="3:30" x14ac:dyDescent="0.25">
      <c r="C36" s="25" t="s">
        <v>247</v>
      </c>
      <c r="D36" s="24"/>
      <c r="E36" s="24"/>
      <c r="F36" s="2"/>
      <c r="G36" s="2"/>
      <c r="H36" s="2"/>
      <c r="I36" s="2">
        <v>1</v>
      </c>
      <c r="J36" s="2"/>
      <c r="P36" s="58">
        <f t="shared" si="10"/>
        <v>1</v>
      </c>
      <c r="Q36" s="1"/>
      <c r="AB36" s="1"/>
      <c r="AD36"/>
    </row>
    <row r="37" spans="3:30" x14ac:dyDescent="0.25">
      <c r="C37" s="25" t="s">
        <v>293</v>
      </c>
      <c r="D37" s="24"/>
      <c r="E37" s="24"/>
      <c r="F37" s="2"/>
      <c r="G37" s="2"/>
      <c r="H37" s="2"/>
      <c r="I37" s="2"/>
      <c r="J37" s="2">
        <v>2</v>
      </c>
      <c r="P37" s="58">
        <f t="shared" si="10"/>
        <v>2</v>
      </c>
      <c r="Q37" s="1"/>
      <c r="AB37" s="1"/>
      <c r="AD37"/>
    </row>
    <row r="38" spans="3:30" x14ac:dyDescent="0.25">
      <c r="C38" s="25" t="s">
        <v>294</v>
      </c>
      <c r="D38" s="24"/>
      <c r="E38" s="24"/>
      <c r="F38" s="2"/>
      <c r="G38" s="2"/>
      <c r="H38" s="2"/>
      <c r="I38" s="2"/>
      <c r="J38" s="2">
        <v>1</v>
      </c>
      <c r="K38" s="2">
        <v>1</v>
      </c>
      <c r="P38" s="58">
        <f t="shared" si="10"/>
        <v>2</v>
      </c>
      <c r="Q38" s="1"/>
      <c r="AB38" s="1"/>
      <c r="AD38"/>
    </row>
    <row r="39" spans="3:30" x14ac:dyDescent="0.25">
      <c r="C39" s="25" t="s">
        <v>237</v>
      </c>
      <c r="D39" s="24"/>
      <c r="E39" s="24"/>
      <c r="F39" s="2"/>
      <c r="G39" s="2"/>
      <c r="H39" s="2"/>
      <c r="I39" s="2"/>
      <c r="J39" s="2"/>
      <c r="K39">
        <v>2</v>
      </c>
      <c r="M39">
        <v>3</v>
      </c>
      <c r="P39" s="58">
        <f t="shared" si="10"/>
        <v>5</v>
      </c>
      <c r="Q39" s="1"/>
      <c r="AB39" s="1"/>
      <c r="AD39"/>
    </row>
    <row r="40" spans="3:30" x14ac:dyDescent="0.25">
      <c r="C40" s="25" t="s">
        <v>363</v>
      </c>
      <c r="D40" s="24"/>
      <c r="E40" s="24"/>
      <c r="F40" s="2"/>
      <c r="G40" s="2"/>
      <c r="H40" s="2"/>
      <c r="I40" s="2"/>
      <c r="J40" s="2"/>
      <c r="M40" s="2">
        <v>1</v>
      </c>
      <c r="P40" s="58">
        <f t="shared" si="10"/>
        <v>1</v>
      </c>
      <c r="Q40" s="1"/>
      <c r="AB40" s="1"/>
      <c r="AD40"/>
    </row>
    <row r="41" spans="3:30" x14ac:dyDescent="0.25">
      <c r="C41" s="25" t="s">
        <v>72</v>
      </c>
      <c r="D41" s="24"/>
      <c r="E41" s="24"/>
      <c r="F41" s="2"/>
      <c r="G41" s="2"/>
      <c r="H41" s="2"/>
      <c r="I41" s="2"/>
      <c r="J41" s="2"/>
      <c r="N41" s="2">
        <v>1</v>
      </c>
      <c r="P41" s="58">
        <f t="shared" si="10"/>
        <v>1</v>
      </c>
      <c r="Q41" s="1"/>
      <c r="AB41" s="1"/>
      <c r="AD41"/>
    </row>
    <row r="42" spans="3:30" x14ac:dyDescent="0.25">
      <c r="C42" s="31"/>
      <c r="D42" s="31"/>
      <c r="E42" s="31"/>
      <c r="F42" s="31"/>
      <c r="G42" s="31"/>
      <c r="H42" s="31"/>
      <c r="I42" s="31"/>
      <c r="J42" s="31"/>
      <c r="K42" s="49"/>
      <c r="L42" s="49"/>
      <c r="M42" s="49"/>
      <c r="N42" s="49"/>
      <c r="P42" s="1"/>
      <c r="Q42" s="1"/>
      <c r="AB42" s="1"/>
      <c r="AD42"/>
    </row>
    <row r="43" spans="3:30" x14ac:dyDescent="0.25">
      <c r="C43" s="2"/>
      <c r="D43" s="2">
        <f>SUM(D25:D42)</f>
        <v>4</v>
      </c>
      <c r="E43" s="2">
        <f t="shared" ref="E43:N43" si="11">SUM(E25:E42)</f>
        <v>3</v>
      </c>
      <c r="F43" s="2">
        <f t="shared" si="11"/>
        <v>3</v>
      </c>
      <c r="G43" s="2">
        <f t="shared" si="11"/>
        <v>2</v>
      </c>
      <c r="H43" s="2">
        <f t="shared" si="11"/>
        <v>6</v>
      </c>
      <c r="I43" s="2">
        <f t="shared" si="11"/>
        <v>4</v>
      </c>
      <c r="J43" s="2">
        <f t="shared" si="11"/>
        <v>5</v>
      </c>
      <c r="K43" s="2">
        <f t="shared" si="11"/>
        <v>5</v>
      </c>
      <c r="L43" s="2">
        <f t="shared" si="11"/>
        <v>2</v>
      </c>
      <c r="M43" s="2">
        <f t="shared" si="11"/>
        <v>5</v>
      </c>
      <c r="N43" s="2">
        <f t="shared" si="11"/>
        <v>5</v>
      </c>
      <c r="P43" s="3"/>
      <c r="Q43" s="6">
        <f>SUM(D43:N43)</f>
        <v>44</v>
      </c>
      <c r="S43"/>
      <c r="AB43" s="6"/>
      <c r="AD43" s="35"/>
    </row>
    <row r="44" spans="3:30" x14ac:dyDescent="0.25">
      <c r="C44" s="2"/>
      <c r="D44" s="2"/>
      <c r="E44" s="2"/>
      <c r="F44" s="6"/>
      <c r="G44" s="1"/>
      <c r="H44" s="1"/>
      <c r="I44" s="1"/>
      <c r="J44" s="1"/>
      <c r="M44" s="3"/>
      <c r="N44" s="1"/>
      <c r="P44" s="29"/>
      <c r="S44"/>
      <c r="AB44" s="1"/>
      <c r="AD44"/>
    </row>
    <row r="45" spans="3:30" x14ac:dyDescent="0.25">
      <c r="C45" s="1"/>
      <c r="D45" s="29" t="s">
        <v>178</v>
      </c>
      <c r="E45" s="1"/>
      <c r="F45" s="1"/>
      <c r="G45" s="1"/>
      <c r="H45" s="1"/>
      <c r="I45" s="1"/>
      <c r="J45" s="1"/>
      <c r="M45" s="3"/>
      <c r="N45" s="1"/>
      <c r="P45">
        <f>SUM(P25:P44)</f>
        <v>44</v>
      </c>
      <c r="AB45" s="1"/>
      <c r="AD45"/>
    </row>
    <row r="46" spans="3:30" x14ac:dyDescent="0.25">
      <c r="C46" s="31" t="s">
        <v>83</v>
      </c>
      <c r="D46" s="31">
        <v>1</v>
      </c>
      <c r="E46" s="31">
        <v>2</v>
      </c>
      <c r="F46" s="31">
        <v>3</v>
      </c>
      <c r="G46" s="33" t="s">
        <v>181</v>
      </c>
      <c r="H46" s="31">
        <v>4</v>
      </c>
      <c r="I46" s="31">
        <v>5</v>
      </c>
      <c r="J46" s="32">
        <v>6</v>
      </c>
      <c r="M46" s="3"/>
      <c r="N46" s="1"/>
      <c r="AB46" s="1"/>
      <c r="AD46"/>
    </row>
    <row r="47" spans="3:30" x14ac:dyDescent="0.25">
      <c r="C47" s="24"/>
      <c r="D47" s="1"/>
      <c r="E47" s="1"/>
      <c r="F47" s="1"/>
      <c r="G47" s="1"/>
      <c r="H47" s="1"/>
      <c r="I47" s="1"/>
      <c r="J47" s="1"/>
      <c r="M47" s="29"/>
      <c r="N47" s="6">
        <f>SUM(D47:J47)</f>
        <v>0</v>
      </c>
      <c r="AB47" s="6"/>
      <c r="AD47" s="35"/>
    </row>
    <row r="48" spans="3:30" x14ac:dyDescent="0.2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4"/>
      <c r="P48" s="25"/>
      <c r="Q48" s="3"/>
      <c r="R48" s="1"/>
      <c r="AB48" s="1"/>
      <c r="AD48"/>
    </row>
    <row r="49" spans="3:30" x14ac:dyDescent="0.2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6"/>
      <c r="O49" s="24"/>
      <c r="P49" s="23"/>
      <c r="Q49" s="6"/>
      <c r="R49" s="1"/>
      <c r="AB49" s="1"/>
      <c r="AD49"/>
    </row>
    <row r="50" spans="3:30" x14ac:dyDescent="0.25">
      <c r="C50" s="22"/>
      <c r="S50" s="23"/>
      <c r="T50" s="23"/>
      <c r="U50" s="23"/>
      <c r="V50" s="23"/>
      <c r="W50" s="23"/>
      <c r="X50" s="23"/>
      <c r="Y50" s="23"/>
      <c r="Z50" s="23"/>
      <c r="AA50" s="23"/>
    </row>
    <row r="51" spans="3:30" x14ac:dyDescent="0.25">
      <c r="C51" s="22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8A0C6-F15F-4D25-8B13-FD6A32015962}">
  <dimension ref="A1:X138"/>
  <sheetViews>
    <sheetView workbookViewId="0">
      <pane ySplit="3" topLeftCell="A4" activePane="bottomLeft" state="frozen"/>
      <selection pane="bottomLeft" activeCell="N1" sqref="N1:Y1048576"/>
    </sheetView>
  </sheetViews>
  <sheetFormatPr defaultRowHeight="15" x14ac:dyDescent="0.25"/>
  <cols>
    <col min="1" max="1" width="7" style="12" customWidth="1"/>
    <col min="2" max="2" width="5.42578125" style="2" customWidth="1"/>
    <col min="3" max="3" width="4.7109375" style="2" customWidth="1"/>
    <col min="4" max="4" width="5.140625" style="2" customWidth="1"/>
    <col min="5" max="5" width="8.85546875" style="2" customWidth="1"/>
    <col min="6" max="6" width="6.140625" style="2" customWidth="1"/>
    <col min="7" max="10" width="6.140625" style="13" customWidth="1"/>
    <col min="14" max="14" width="7" style="12" customWidth="1"/>
    <col min="15" max="15" width="15.85546875" style="12" customWidth="1"/>
    <col min="16" max="16" width="5.42578125" style="2" customWidth="1"/>
    <col min="17" max="17" width="4.7109375" style="2" customWidth="1"/>
    <col min="18" max="18" width="5.140625" style="2" customWidth="1"/>
    <col min="19" max="19" width="8.85546875" style="2" customWidth="1"/>
    <col min="20" max="20" width="6.140625" style="2" customWidth="1"/>
    <col min="21" max="24" width="6.140625" style="13" customWidth="1"/>
  </cols>
  <sheetData>
    <row r="1" spans="1:24" x14ac:dyDescent="0.25">
      <c r="C1" s="42"/>
      <c r="D1" s="43" t="s">
        <v>67</v>
      </c>
      <c r="E1" s="37"/>
      <c r="Q1" s="42"/>
      <c r="R1" s="43"/>
      <c r="S1" s="37"/>
    </row>
    <row r="2" spans="1:24" x14ac:dyDescent="0.25">
      <c r="B2" s="2" t="s">
        <v>19</v>
      </c>
      <c r="C2" s="2" t="s">
        <v>20</v>
      </c>
      <c r="D2" s="2" t="s">
        <v>21</v>
      </c>
      <c r="E2" s="2" t="s">
        <v>22</v>
      </c>
      <c r="F2" s="2" t="s">
        <v>23</v>
      </c>
      <c r="G2" s="2" t="s">
        <v>20</v>
      </c>
      <c r="H2" s="2" t="s">
        <v>7</v>
      </c>
      <c r="I2" s="2" t="s">
        <v>27</v>
      </c>
      <c r="J2" s="2" t="s">
        <v>8</v>
      </c>
      <c r="U2" s="2"/>
      <c r="V2" s="2"/>
      <c r="W2" s="2"/>
      <c r="X2" s="2"/>
    </row>
    <row r="3" spans="1:24" x14ac:dyDescent="0.25">
      <c r="A3" s="38"/>
      <c r="B3" s="31">
        <f>SUM(B7:B140)</f>
        <v>526</v>
      </c>
      <c r="C3" s="31">
        <f t="shared" ref="C3:J3" si="0">SUM(C7:C140)</f>
        <v>14</v>
      </c>
      <c r="D3" s="31">
        <f t="shared" si="0"/>
        <v>107</v>
      </c>
      <c r="E3" s="39">
        <f t="shared" si="0"/>
        <v>1288</v>
      </c>
      <c r="F3" s="39">
        <f t="shared" si="0"/>
        <v>77</v>
      </c>
      <c r="G3" s="31">
        <f t="shared" si="0"/>
        <v>22</v>
      </c>
      <c r="H3" s="31">
        <f t="shared" si="0"/>
        <v>47</v>
      </c>
      <c r="I3" s="31">
        <f t="shared" si="0"/>
        <v>8</v>
      </c>
      <c r="J3" s="31">
        <f t="shared" si="0"/>
        <v>0</v>
      </c>
      <c r="N3" s="38"/>
      <c r="O3" s="38"/>
      <c r="P3" s="31"/>
      <c r="Q3" s="31"/>
      <c r="R3" s="31"/>
      <c r="S3" s="39"/>
      <c r="T3" s="39"/>
      <c r="U3" s="31"/>
      <c r="V3" s="31"/>
      <c r="W3" s="31"/>
      <c r="X3" s="31"/>
    </row>
    <row r="4" spans="1:24" x14ac:dyDescent="0.25">
      <c r="E4" s="6"/>
      <c r="F4" s="6"/>
      <c r="G4" s="2"/>
      <c r="H4" s="2"/>
      <c r="I4" s="2"/>
      <c r="J4" s="2"/>
      <c r="S4" s="6"/>
      <c r="T4" s="6"/>
      <c r="U4" s="2"/>
      <c r="V4" s="2"/>
      <c r="W4" s="2"/>
      <c r="X4" s="2"/>
    </row>
    <row r="5" spans="1:24" x14ac:dyDescent="0.25">
      <c r="A5" s="23" t="s">
        <v>83</v>
      </c>
      <c r="C5" s="1" t="s">
        <v>78</v>
      </c>
      <c r="N5" s="23"/>
      <c r="O5" s="23"/>
    </row>
    <row r="6" spans="1:24" x14ac:dyDescent="0.25">
      <c r="B6" s="2" t="s">
        <v>19</v>
      </c>
      <c r="C6" s="2" t="s">
        <v>20</v>
      </c>
      <c r="D6" s="2" t="s">
        <v>21</v>
      </c>
      <c r="E6" s="2" t="s">
        <v>22</v>
      </c>
      <c r="F6" s="2" t="s">
        <v>23</v>
      </c>
      <c r="G6" s="2" t="s">
        <v>20</v>
      </c>
      <c r="H6" s="2" t="s">
        <v>7</v>
      </c>
      <c r="I6" s="2" t="s">
        <v>27</v>
      </c>
      <c r="J6" s="2" t="s">
        <v>8</v>
      </c>
      <c r="U6" s="2"/>
      <c r="V6" s="2"/>
      <c r="W6" s="2"/>
      <c r="X6" s="2"/>
    </row>
    <row r="7" spans="1:24" x14ac:dyDescent="0.25">
      <c r="A7" s="3">
        <v>1</v>
      </c>
      <c r="B7" s="2">
        <v>7</v>
      </c>
      <c r="C7" s="2">
        <v>4</v>
      </c>
      <c r="D7" s="2" t="s">
        <v>34</v>
      </c>
      <c r="E7" s="2">
        <v>28</v>
      </c>
      <c r="F7" s="2">
        <v>2</v>
      </c>
      <c r="G7" s="2" t="s">
        <v>34</v>
      </c>
      <c r="H7" s="2">
        <v>1</v>
      </c>
      <c r="I7" s="2">
        <v>1</v>
      </c>
      <c r="J7" s="2" t="s">
        <v>34</v>
      </c>
      <c r="N7" s="3"/>
      <c r="O7" s="1"/>
      <c r="U7" s="2"/>
      <c r="V7" s="2"/>
      <c r="W7" s="2"/>
      <c r="X7" s="2"/>
    </row>
    <row r="8" spans="1:24" x14ac:dyDescent="0.25">
      <c r="A8" s="3">
        <v>4</v>
      </c>
      <c r="B8" s="2">
        <v>5</v>
      </c>
      <c r="D8" s="2" t="s">
        <v>34</v>
      </c>
      <c r="E8" s="2">
        <v>20</v>
      </c>
      <c r="F8" s="2">
        <v>1</v>
      </c>
      <c r="G8" s="2" t="s">
        <v>34</v>
      </c>
      <c r="H8" s="2">
        <v>1</v>
      </c>
      <c r="I8" s="2" t="s">
        <v>34</v>
      </c>
      <c r="J8" s="2" t="s">
        <v>34</v>
      </c>
      <c r="N8" s="3"/>
      <c r="O8" s="1"/>
      <c r="U8" s="2"/>
      <c r="V8" s="2"/>
      <c r="W8" s="2"/>
      <c r="X8" s="2"/>
    </row>
    <row r="9" spans="1:24" x14ac:dyDescent="0.25">
      <c r="A9" s="3">
        <v>7</v>
      </c>
      <c r="B9" s="2">
        <v>5</v>
      </c>
      <c r="D9" s="2" t="s">
        <v>34</v>
      </c>
      <c r="E9" s="2">
        <v>12</v>
      </c>
      <c r="F9" s="2" t="s">
        <v>34</v>
      </c>
      <c r="G9" s="2" t="s">
        <v>34</v>
      </c>
      <c r="H9" s="2" t="s">
        <v>34</v>
      </c>
      <c r="I9" s="2" t="s">
        <v>34</v>
      </c>
      <c r="J9" s="2" t="s">
        <v>34</v>
      </c>
      <c r="N9" s="3"/>
      <c r="O9" s="1"/>
      <c r="U9" s="2"/>
      <c r="V9" s="2"/>
      <c r="W9" s="2"/>
      <c r="X9" s="2"/>
    </row>
    <row r="10" spans="1:24" x14ac:dyDescent="0.25">
      <c r="G10" s="2"/>
      <c r="H10" s="2"/>
      <c r="I10" s="2"/>
      <c r="J10" s="2"/>
      <c r="N10" s="3"/>
      <c r="O10" s="1"/>
      <c r="U10" s="2"/>
      <c r="V10" s="2"/>
      <c r="W10" s="2"/>
      <c r="X10" s="2"/>
    </row>
    <row r="11" spans="1:24" x14ac:dyDescent="0.25">
      <c r="A11" s="3"/>
      <c r="C11" s="1" t="s">
        <v>75</v>
      </c>
      <c r="G11" s="2"/>
      <c r="H11" s="2"/>
      <c r="I11" s="2"/>
      <c r="J11" s="2"/>
      <c r="N11" s="3"/>
      <c r="O11" s="1"/>
      <c r="U11" s="2"/>
      <c r="V11" s="2"/>
      <c r="W11" s="2"/>
      <c r="X11" s="2"/>
    </row>
    <row r="12" spans="1:24" x14ac:dyDescent="0.25">
      <c r="A12" s="3"/>
      <c r="B12" s="2" t="s">
        <v>19</v>
      </c>
      <c r="C12" s="2" t="s">
        <v>20</v>
      </c>
      <c r="D12" s="2" t="s">
        <v>21</v>
      </c>
      <c r="E12" s="2" t="s">
        <v>22</v>
      </c>
      <c r="F12" s="2" t="s">
        <v>23</v>
      </c>
      <c r="G12" s="2" t="s">
        <v>20</v>
      </c>
      <c r="H12" s="2" t="s">
        <v>7</v>
      </c>
      <c r="I12" s="2" t="s">
        <v>27</v>
      </c>
      <c r="J12" s="2" t="s">
        <v>8</v>
      </c>
      <c r="N12" s="3"/>
      <c r="O12" s="1"/>
      <c r="U12" s="2"/>
      <c r="V12" s="2"/>
      <c r="W12" s="2"/>
      <c r="X12" s="2"/>
    </row>
    <row r="13" spans="1:24" x14ac:dyDescent="0.25">
      <c r="A13" s="3">
        <v>1</v>
      </c>
      <c r="B13" s="2">
        <v>5</v>
      </c>
      <c r="D13" s="2" t="s">
        <v>34</v>
      </c>
      <c r="E13" s="2">
        <v>16</v>
      </c>
      <c r="F13" s="2" t="s">
        <v>34</v>
      </c>
      <c r="G13" s="2" t="s">
        <v>34</v>
      </c>
      <c r="H13" s="2" t="s">
        <v>34</v>
      </c>
      <c r="I13" s="2" t="s">
        <v>34</v>
      </c>
      <c r="J13" s="2" t="s">
        <v>34</v>
      </c>
      <c r="N13" s="23"/>
      <c r="O13" s="1"/>
      <c r="U13" s="2"/>
      <c r="V13" s="2"/>
      <c r="W13" s="2"/>
      <c r="X13" s="2"/>
    </row>
    <row r="14" spans="1:24" x14ac:dyDescent="0.25">
      <c r="A14" s="23">
        <v>3</v>
      </c>
      <c r="B14" s="2">
        <v>6</v>
      </c>
      <c r="D14" s="2">
        <v>3</v>
      </c>
      <c r="E14" s="2">
        <v>3</v>
      </c>
      <c r="F14" s="2">
        <v>1</v>
      </c>
      <c r="G14" s="2" t="s">
        <v>34</v>
      </c>
      <c r="H14" s="2">
        <v>1</v>
      </c>
      <c r="I14" s="2" t="s">
        <v>34</v>
      </c>
      <c r="J14" s="2" t="s">
        <v>34</v>
      </c>
    </row>
    <row r="15" spans="1:24" x14ac:dyDescent="0.25">
      <c r="A15" s="27" t="s">
        <v>181</v>
      </c>
      <c r="B15" s="2">
        <v>7</v>
      </c>
      <c r="D15" s="2">
        <v>1</v>
      </c>
      <c r="E15" s="2">
        <v>21</v>
      </c>
      <c r="F15" s="2">
        <v>1</v>
      </c>
      <c r="G15" s="2" t="s">
        <v>34</v>
      </c>
      <c r="H15" s="2">
        <v>1</v>
      </c>
      <c r="I15" s="2" t="s">
        <v>34</v>
      </c>
      <c r="J15" s="2" t="s">
        <v>34</v>
      </c>
    </row>
    <row r="16" spans="1:24" x14ac:dyDescent="0.25">
      <c r="A16" s="3">
        <v>4</v>
      </c>
      <c r="B16" s="2">
        <v>6</v>
      </c>
      <c r="D16" s="2" t="s">
        <v>34</v>
      </c>
      <c r="E16" s="2">
        <v>12</v>
      </c>
      <c r="F16" s="2">
        <v>1</v>
      </c>
      <c r="G16" s="2">
        <v>1</v>
      </c>
      <c r="H16" s="2" t="s">
        <v>34</v>
      </c>
      <c r="I16" s="2" t="s">
        <v>34</v>
      </c>
      <c r="J16" s="2" t="s">
        <v>34</v>
      </c>
      <c r="N16" s="3"/>
      <c r="O16" s="1"/>
      <c r="U16" s="2"/>
      <c r="V16" s="2"/>
      <c r="W16" s="2"/>
      <c r="X16" s="2"/>
    </row>
    <row r="17" spans="1:24" x14ac:dyDescent="0.25">
      <c r="A17" s="3">
        <v>5</v>
      </c>
      <c r="B17" s="2">
        <v>8</v>
      </c>
      <c r="D17" s="2" t="s">
        <v>34</v>
      </c>
      <c r="E17" s="2">
        <v>38</v>
      </c>
      <c r="F17" s="2">
        <v>1</v>
      </c>
      <c r="G17" s="2" t="s">
        <v>34</v>
      </c>
      <c r="H17" s="2">
        <v>1</v>
      </c>
      <c r="I17" s="2" t="s">
        <v>34</v>
      </c>
      <c r="J17" s="2" t="s">
        <v>34</v>
      </c>
      <c r="N17" s="3"/>
      <c r="O17" s="1"/>
      <c r="U17" s="2"/>
      <c r="V17" s="2"/>
      <c r="W17" s="2"/>
      <c r="X17" s="2"/>
    </row>
    <row r="18" spans="1:24" x14ac:dyDescent="0.25">
      <c r="A18" s="3">
        <v>6</v>
      </c>
      <c r="B18" s="2">
        <v>8</v>
      </c>
      <c r="D18" s="2">
        <v>2</v>
      </c>
      <c r="E18" s="2">
        <v>38</v>
      </c>
      <c r="F18" s="2">
        <v>1</v>
      </c>
      <c r="G18" s="2" t="s">
        <v>34</v>
      </c>
      <c r="H18" s="2">
        <v>1</v>
      </c>
      <c r="I18" s="2" t="s">
        <v>34</v>
      </c>
      <c r="J18" s="2" t="s">
        <v>34</v>
      </c>
      <c r="N18" s="3"/>
      <c r="O18" s="1"/>
      <c r="U18" s="2"/>
      <c r="V18" s="2"/>
      <c r="W18" s="2"/>
      <c r="X18" s="2"/>
    </row>
    <row r="19" spans="1:24" x14ac:dyDescent="0.25">
      <c r="A19" s="3">
        <v>7</v>
      </c>
      <c r="B19" s="2">
        <v>5</v>
      </c>
      <c r="D19" s="2">
        <v>2</v>
      </c>
      <c r="E19" s="2">
        <v>7</v>
      </c>
      <c r="F19" s="2" t="s">
        <v>34</v>
      </c>
      <c r="G19" s="2" t="s">
        <v>34</v>
      </c>
      <c r="H19" s="2" t="s">
        <v>34</v>
      </c>
      <c r="I19" s="2" t="s">
        <v>34</v>
      </c>
      <c r="J19" s="2" t="s">
        <v>34</v>
      </c>
      <c r="N19" s="3"/>
      <c r="O19" s="1"/>
      <c r="U19" s="2"/>
      <c r="V19" s="2"/>
      <c r="W19" s="2"/>
      <c r="X19" s="2"/>
    </row>
    <row r="20" spans="1:24" x14ac:dyDescent="0.25">
      <c r="A20" s="3">
        <v>9</v>
      </c>
      <c r="B20" s="2">
        <v>6</v>
      </c>
      <c r="D20" s="2">
        <v>1</v>
      </c>
      <c r="E20" s="2">
        <v>12</v>
      </c>
      <c r="F20" s="2">
        <v>1</v>
      </c>
      <c r="G20" s="2">
        <v>1</v>
      </c>
      <c r="H20" s="2" t="s">
        <v>34</v>
      </c>
      <c r="I20" s="2" t="s">
        <v>34</v>
      </c>
      <c r="J20" s="2" t="s">
        <v>34</v>
      </c>
      <c r="N20" s="23"/>
      <c r="O20" s="1"/>
      <c r="U20" s="2"/>
      <c r="V20" s="2"/>
      <c r="W20" s="2"/>
      <c r="X20" s="2"/>
    </row>
    <row r="21" spans="1:24" x14ac:dyDescent="0.25">
      <c r="A21" s="3">
        <v>10</v>
      </c>
      <c r="B21" s="2">
        <v>6</v>
      </c>
      <c r="D21" s="2">
        <v>2</v>
      </c>
      <c r="E21" s="2">
        <v>12</v>
      </c>
      <c r="F21" s="2">
        <v>1</v>
      </c>
      <c r="G21" s="2">
        <v>1</v>
      </c>
      <c r="H21" s="2" t="s">
        <v>34</v>
      </c>
      <c r="I21" s="2" t="s">
        <v>34</v>
      </c>
      <c r="J21" s="2" t="s">
        <v>34</v>
      </c>
      <c r="N21" s="23"/>
      <c r="O21" s="1"/>
      <c r="U21" s="2"/>
      <c r="V21" s="2"/>
      <c r="W21" s="2"/>
      <c r="X21" s="2"/>
    </row>
    <row r="22" spans="1:24" x14ac:dyDescent="0.25">
      <c r="A22" s="3" t="s">
        <v>352</v>
      </c>
      <c r="B22" s="2">
        <v>5</v>
      </c>
      <c r="D22" s="2" t="s">
        <v>34</v>
      </c>
      <c r="E22" s="2">
        <v>19</v>
      </c>
      <c r="F22" s="2" t="s">
        <v>34</v>
      </c>
      <c r="G22" s="2" t="s">
        <v>34</v>
      </c>
      <c r="H22" s="2" t="s">
        <v>34</v>
      </c>
      <c r="I22" s="2" t="s">
        <v>34</v>
      </c>
      <c r="J22" s="2" t="s">
        <v>34</v>
      </c>
      <c r="N22" s="23"/>
      <c r="O22" s="1"/>
      <c r="U22" s="2"/>
      <c r="V22" s="2"/>
      <c r="W22" s="2"/>
      <c r="X22" s="2"/>
    </row>
    <row r="23" spans="1:24" x14ac:dyDescent="0.25">
      <c r="A23" s="3"/>
      <c r="G23" s="2"/>
      <c r="H23" s="2"/>
      <c r="I23" s="2"/>
      <c r="J23" s="2"/>
    </row>
    <row r="24" spans="1:24" x14ac:dyDescent="0.25">
      <c r="A24" s="3"/>
      <c r="C24" s="1" t="s">
        <v>71</v>
      </c>
      <c r="G24" s="2"/>
      <c r="H24" s="2"/>
      <c r="I24" s="2"/>
      <c r="J24" s="2"/>
    </row>
    <row r="25" spans="1:24" x14ac:dyDescent="0.25">
      <c r="A25" s="3"/>
      <c r="B25" s="2" t="s">
        <v>19</v>
      </c>
      <c r="C25" s="2" t="s">
        <v>20</v>
      </c>
      <c r="D25" s="2" t="s">
        <v>21</v>
      </c>
      <c r="E25" s="2" t="s">
        <v>22</v>
      </c>
      <c r="F25" s="2" t="s">
        <v>23</v>
      </c>
      <c r="G25" s="2" t="s">
        <v>20</v>
      </c>
      <c r="H25" s="2" t="s">
        <v>7</v>
      </c>
      <c r="I25" s="2" t="s">
        <v>27</v>
      </c>
      <c r="J25" s="2" t="s">
        <v>8</v>
      </c>
      <c r="N25" s="23"/>
      <c r="O25" s="1"/>
      <c r="U25" s="2"/>
      <c r="V25" s="2"/>
      <c r="W25" s="2"/>
      <c r="X25" s="2"/>
    </row>
    <row r="26" spans="1:24" x14ac:dyDescent="0.25">
      <c r="A26" s="3">
        <v>1</v>
      </c>
      <c r="B26" s="2">
        <v>5</v>
      </c>
      <c r="D26" s="2">
        <v>3</v>
      </c>
      <c r="E26" s="2">
        <v>4</v>
      </c>
      <c r="F26" s="2" t="s">
        <v>34</v>
      </c>
      <c r="G26" s="2" t="s">
        <v>34</v>
      </c>
      <c r="H26" s="2" t="s">
        <v>34</v>
      </c>
      <c r="I26" s="2" t="s">
        <v>34</v>
      </c>
      <c r="J26" s="2" t="s">
        <v>34</v>
      </c>
      <c r="N26" s="3"/>
      <c r="O26" s="1"/>
      <c r="U26" s="2"/>
      <c r="V26" s="2"/>
      <c r="W26" s="2"/>
      <c r="X26" s="2"/>
    </row>
    <row r="27" spans="1:24" x14ac:dyDescent="0.25">
      <c r="A27" s="3">
        <v>2</v>
      </c>
      <c r="B27" s="2">
        <v>6</v>
      </c>
      <c r="D27" s="2">
        <v>2</v>
      </c>
      <c r="E27" s="2">
        <v>6</v>
      </c>
      <c r="F27" s="2">
        <v>1</v>
      </c>
      <c r="G27" s="2" t="s">
        <v>34</v>
      </c>
      <c r="H27" s="2">
        <v>1</v>
      </c>
      <c r="I27" s="2" t="s">
        <v>34</v>
      </c>
      <c r="J27" s="2" t="s">
        <v>34</v>
      </c>
      <c r="N27" s="3"/>
      <c r="O27" s="1"/>
      <c r="U27" s="2"/>
      <c r="V27" s="2"/>
      <c r="W27" s="2"/>
      <c r="X27" s="2"/>
    </row>
    <row r="28" spans="1:24" x14ac:dyDescent="0.25">
      <c r="A28" s="3">
        <v>3</v>
      </c>
      <c r="B28" s="2">
        <v>8</v>
      </c>
      <c r="D28" s="2">
        <v>4</v>
      </c>
      <c r="E28" s="2">
        <v>10</v>
      </c>
      <c r="F28" s="2">
        <v>4</v>
      </c>
      <c r="G28" s="2">
        <v>2</v>
      </c>
      <c r="H28" s="2">
        <v>2</v>
      </c>
      <c r="I28" s="2" t="s">
        <v>34</v>
      </c>
      <c r="J28" s="2" t="s">
        <v>34</v>
      </c>
      <c r="N28" s="3"/>
      <c r="O28" s="1"/>
      <c r="U28" s="2"/>
      <c r="V28" s="2"/>
      <c r="W28" s="2"/>
      <c r="X28" s="2"/>
    </row>
    <row r="29" spans="1:24" x14ac:dyDescent="0.25">
      <c r="A29" s="27" t="s">
        <v>181</v>
      </c>
      <c r="B29" s="2">
        <v>5</v>
      </c>
      <c r="D29" s="2">
        <v>1</v>
      </c>
      <c r="E29" s="2">
        <v>16</v>
      </c>
      <c r="F29" s="2">
        <v>1</v>
      </c>
      <c r="G29" s="2">
        <v>1</v>
      </c>
      <c r="H29" s="2" t="s">
        <v>34</v>
      </c>
      <c r="I29" s="2" t="s">
        <v>34</v>
      </c>
      <c r="J29" s="2" t="s">
        <v>34</v>
      </c>
      <c r="N29" s="23"/>
      <c r="O29" s="1"/>
      <c r="U29" s="2"/>
      <c r="V29" s="2"/>
      <c r="W29" s="2"/>
      <c r="X29" s="2"/>
    </row>
    <row r="30" spans="1:24" x14ac:dyDescent="0.25">
      <c r="A30" s="3"/>
      <c r="G30" s="2"/>
      <c r="H30" s="2"/>
      <c r="I30" s="2"/>
      <c r="J30" s="2"/>
      <c r="N30" s="23"/>
      <c r="O30" s="1"/>
      <c r="U30" s="2"/>
      <c r="V30" s="2"/>
      <c r="W30" s="2"/>
      <c r="X30" s="2"/>
    </row>
    <row r="31" spans="1:24" x14ac:dyDescent="0.25">
      <c r="A31" s="3"/>
      <c r="C31" s="1" t="s">
        <v>79</v>
      </c>
      <c r="G31" s="2"/>
      <c r="H31" s="2"/>
      <c r="I31" s="2"/>
      <c r="J31" s="2"/>
    </row>
    <row r="32" spans="1:24" x14ac:dyDescent="0.25">
      <c r="A32" s="3"/>
      <c r="B32" s="2" t="s">
        <v>19</v>
      </c>
      <c r="C32" s="2" t="s">
        <v>20</v>
      </c>
      <c r="D32" s="2" t="s">
        <v>21</v>
      </c>
      <c r="E32" s="2" t="s">
        <v>22</v>
      </c>
      <c r="F32" s="2" t="s">
        <v>23</v>
      </c>
      <c r="G32" s="2" t="s">
        <v>20</v>
      </c>
      <c r="H32" s="2" t="s">
        <v>7</v>
      </c>
      <c r="I32" s="2" t="s">
        <v>27</v>
      </c>
      <c r="J32" s="2" t="s">
        <v>8</v>
      </c>
    </row>
    <row r="33" spans="1:24" x14ac:dyDescent="0.25">
      <c r="A33" s="3">
        <v>1</v>
      </c>
      <c r="B33" s="2">
        <v>8</v>
      </c>
      <c r="D33" s="2">
        <v>1</v>
      </c>
      <c r="E33" s="2">
        <v>20</v>
      </c>
      <c r="F33" s="2">
        <v>2</v>
      </c>
      <c r="G33" s="2">
        <v>1</v>
      </c>
      <c r="H33" s="2">
        <v>1</v>
      </c>
      <c r="I33" s="2" t="s">
        <v>34</v>
      </c>
      <c r="J33" s="2" t="s">
        <v>34</v>
      </c>
      <c r="N33" s="3"/>
      <c r="O33" s="1"/>
      <c r="U33" s="2"/>
      <c r="V33" s="2"/>
      <c r="W33" s="2"/>
      <c r="X33" s="2"/>
    </row>
    <row r="34" spans="1:24" x14ac:dyDescent="0.25">
      <c r="A34" s="3">
        <v>2</v>
      </c>
      <c r="B34" s="2">
        <v>5</v>
      </c>
      <c r="C34" s="2">
        <v>1</v>
      </c>
      <c r="D34" s="2">
        <v>1</v>
      </c>
      <c r="E34" s="2">
        <v>19</v>
      </c>
      <c r="F34" s="2" t="s">
        <v>34</v>
      </c>
      <c r="G34" s="2" t="s">
        <v>34</v>
      </c>
      <c r="H34" s="2" t="s">
        <v>34</v>
      </c>
      <c r="I34" s="2" t="s">
        <v>34</v>
      </c>
      <c r="J34" s="2" t="s">
        <v>34</v>
      </c>
      <c r="N34" s="3"/>
      <c r="O34" s="1"/>
      <c r="U34" s="2"/>
      <c r="V34" s="2"/>
      <c r="W34" s="2"/>
      <c r="X34" s="2"/>
    </row>
    <row r="35" spans="1:24" x14ac:dyDescent="0.25">
      <c r="A35" s="3">
        <v>3</v>
      </c>
      <c r="B35" s="2">
        <v>5</v>
      </c>
      <c r="D35" s="2">
        <v>3</v>
      </c>
      <c r="E35" s="2">
        <v>5</v>
      </c>
      <c r="F35" s="2">
        <v>1</v>
      </c>
      <c r="G35" s="2">
        <v>1</v>
      </c>
      <c r="H35" s="2" t="s">
        <v>34</v>
      </c>
      <c r="I35" s="2" t="s">
        <v>34</v>
      </c>
      <c r="J35" s="2" t="s">
        <v>34</v>
      </c>
      <c r="N35" s="3"/>
      <c r="O35" s="1"/>
      <c r="U35" s="2"/>
      <c r="V35" s="2"/>
      <c r="W35" s="2"/>
      <c r="X35" s="2"/>
    </row>
    <row r="36" spans="1:24" x14ac:dyDescent="0.25">
      <c r="A36" s="27" t="s">
        <v>181</v>
      </c>
      <c r="B36" s="2">
        <v>8</v>
      </c>
      <c r="D36" s="2">
        <v>4</v>
      </c>
      <c r="E36" s="2">
        <v>7</v>
      </c>
      <c r="F36" s="2">
        <v>4</v>
      </c>
      <c r="G36" s="2">
        <v>1</v>
      </c>
      <c r="H36" s="2" t="s">
        <v>34</v>
      </c>
      <c r="I36" s="2">
        <v>3</v>
      </c>
      <c r="J36" s="2" t="s">
        <v>34</v>
      </c>
      <c r="N36" s="23"/>
      <c r="O36" s="1"/>
      <c r="U36" s="2"/>
      <c r="V36" s="2"/>
      <c r="W36" s="2"/>
      <c r="X36" s="2"/>
    </row>
    <row r="37" spans="1:24" x14ac:dyDescent="0.25">
      <c r="A37" s="3">
        <v>6</v>
      </c>
      <c r="B37" s="2">
        <v>11</v>
      </c>
      <c r="C37" s="2">
        <v>1</v>
      </c>
      <c r="D37" s="2">
        <v>1</v>
      </c>
      <c r="E37" s="2">
        <v>27</v>
      </c>
      <c r="F37" s="2">
        <v>2</v>
      </c>
      <c r="G37" s="2" t="s">
        <v>34</v>
      </c>
      <c r="H37" s="2">
        <v>2</v>
      </c>
      <c r="I37" s="2" t="s">
        <v>34</v>
      </c>
      <c r="J37" s="2" t="s">
        <v>34</v>
      </c>
      <c r="N37" s="23"/>
      <c r="O37" s="1"/>
      <c r="U37" s="2"/>
      <c r="V37" s="2"/>
      <c r="W37" s="2"/>
      <c r="X37" s="2"/>
    </row>
    <row r="38" spans="1:24" x14ac:dyDescent="0.25">
      <c r="A38" s="3">
        <v>7</v>
      </c>
      <c r="B38" s="2">
        <v>5</v>
      </c>
      <c r="D38" s="2">
        <v>2</v>
      </c>
      <c r="E38" s="2">
        <v>6</v>
      </c>
      <c r="F38" s="2" t="s">
        <v>34</v>
      </c>
      <c r="G38" s="2" t="s">
        <v>34</v>
      </c>
      <c r="H38" s="2" t="s">
        <v>34</v>
      </c>
      <c r="I38" s="2" t="s">
        <v>34</v>
      </c>
      <c r="J38" s="2" t="s">
        <v>34</v>
      </c>
      <c r="N38" s="23"/>
      <c r="O38" s="1"/>
      <c r="U38" s="2"/>
      <c r="V38" s="2"/>
      <c r="W38" s="2"/>
      <c r="X38" s="2"/>
    </row>
    <row r="39" spans="1:24" x14ac:dyDescent="0.25">
      <c r="A39" s="3">
        <v>9</v>
      </c>
      <c r="B39" s="2">
        <v>8</v>
      </c>
      <c r="D39" s="2">
        <v>4</v>
      </c>
      <c r="E39" s="2">
        <v>8</v>
      </c>
      <c r="F39" s="2" t="s">
        <v>34</v>
      </c>
      <c r="G39" s="2" t="s">
        <v>34</v>
      </c>
      <c r="H39" s="2" t="s">
        <v>34</v>
      </c>
      <c r="I39" s="2" t="s">
        <v>34</v>
      </c>
      <c r="J39" s="2" t="s">
        <v>34</v>
      </c>
      <c r="N39" s="23"/>
      <c r="O39" s="1"/>
      <c r="U39" s="2"/>
      <c r="V39" s="2"/>
      <c r="W39" s="2"/>
      <c r="X39" s="2"/>
    </row>
    <row r="40" spans="1:24" x14ac:dyDescent="0.25">
      <c r="A40" s="3">
        <v>10</v>
      </c>
      <c r="B40" s="2">
        <v>12</v>
      </c>
      <c r="D40" s="2">
        <v>3</v>
      </c>
      <c r="E40" s="2">
        <v>20</v>
      </c>
      <c r="F40" s="2">
        <v>2</v>
      </c>
      <c r="G40" s="2" t="s">
        <v>34</v>
      </c>
      <c r="H40" s="2">
        <v>1</v>
      </c>
      <c r="I40" s="2">
        <v>1</v>
      </c>
      <c r="J40" s="2" t="s">
        <v>34</v>
      </c>
      <c r="N40" s="23"/>
      <c r="O40" s="1"/>
      <c r="U40" s="2"/>
      <c r="V40" s="2"/>
      <c r="W40" s="2"/>
      <c r="X40" s="2"/>
    </row>
    <row r="41" spans="1:24" x14ac:dyDescent="0.25">
      <c r="A41" s="3">
        <v>11</v>
      </c>
      <c r="B41" s="2">
        <v>12</v>
      </c>
      <c r="D41" s="2">
        <v>3</v>
      </c>
      <c r="E41" s="2">
        <v>20</v>
      </c>
      <c r="F41" s="2" t="s">
        <v>34</v>
      </c>
      <c r="G41" s="2" t="s">
        <v>34</v>
      </c>
      <c r="H41" s="2" t="s">
        <v>34</v>
      </c>
      <c r="I41" s="2" t="s">
        <v>34</v>
      </c>
      <c r="J41" s="2" t="s">
        <v>34</v>
      </c>
    </row>
    <row r="42" spans="1:24" x14ac:dyDescent="0.25">
      <c r="A42" s="3" t="s">
        <v>352</v>
      </c>
      <c r="B42" s="2">
        <v>8</v>
      </c>
      <c r="D42" s="2">
        <v>3</v>
      </c>
      <c r="E42" s="2">
        <v>9</v>
      </c>
      <c r="F42" s="2" t="s">
        <v>34</v>
      </c>
      <c r="G42" s="2" t="s">
        <v>34</v>
      </c>
      <c r="H42" s="2" t="s">
        <v>34</v>
      </c>
      <c r="I42" s="2" t="s">
        <v>34</v>
      </c>
      <c r="J42" s="2" t="s">
        <v>34</v>
      </c>
    </row>
    <row r="43" spans="1:24" x14ac:dyDescent="0.25">
      <c r="A43" s="48"/>
      <c r="B43" s="48"/>
      <c r="C43" s="48"/>
      <c r="D43" s="48"/>
      <c r="E43" s="48"/>
      <c r="F43" s="48"/>
      <c r="G43" s="48"/>
      <c r="H43" s="48"/>
      <c r="I43" s="48"/>
      <c r="J43" s="48"/>
      <c r="N43" s="3"/>
      <c r="O43" s="1"/>
      <c r="U43" s="2"/>
      <c r="V43" s="2"/>
      <c r="W43" s="2"/>
      <c r="X43" s="2"/>
    </row>
    <row r="44" spans="1:24" x14ac:dyDescent="0.25">
      <c r="A44" s="3"/>
      <c r="C44" s="1" t="s">
        <v>74</v>
      </c>
      <c r="G44" s="2"/>
      <c r="H44" s="2"/>
      <c r="I44" s="2"/>
      <c r="J44" s="2"/>
      <c r="N44" s="3"/>
      <c r="O44" s="1"/>
      <c r="U44" s="2"/>
      <c r="V44" s="2"/>
      <c r="W44" s="2"/>
      <c r="X44" s="2"/>
    </row>
    <row r="45" spans="1:24" x14ac:dyDescent="0.25">
      <c r="A45" s="3"/>
      <c r="B45" s="2" t="s">
        <v>19</v>
      </c>
      <c r="C45" s="2" t="s">
        <v>20</v>
      </c>
      <c r="D45" s="2" t="s">
        <v>21</v>
      </c>
      <c r="E45" s="2" t="s">
        <v>22</v>
      </c>
      <c r="F45" s="2" t="s">
        <v>23</v>
      </c>
      <c r="G45" s="2" t="s">
        <v>20</v>
      </c>
      <c r="H45" s="2" t="s">
        <v>7</v>
      </c>
      <c r="I45" s="2" t="s">
        <v>27</v>
      </c>
      <c r="J45" s="2" t="s">
        <v>8</v>
      </c>
      <c r="N45" s="23"/>
      <c r="O45" s="1"/>
      <c r="U45" s="2"/>
      <c r="V45" s="2"/>
      <c r="W45" s="2"/>
      <c r="X45" s="2"/>
    </row>
    <row r="46" spans="1:24" x14ac:dyDescent="0.25">
      <c r="A46" s="3">
        <v>1</v>
      </c>
      <c r="B46" s="2">
        <v>5</v>
      </c>
      <c r="D46" s="2">
        <v>1</v>
      </c>
      <c r="E46" s="2">
        <v>9</v>
      </c>
      <c r="F46" s="2" t="s">
        <v>34</v>
      </c>
      <c r="G46" s="2" t="s">
        <v>34</v>
      </c>
      <c r="H46" s="2" t="s">
        <v>34</v>
      </c>
      <c r="I46" s="2" t="s">
        <v>34</v>
      </c>
      <c r="J46" s="2" t="s">
        <v>34</v>
      </c>
      <c r="N46" s="23"/>
      <c r="O46" s="1"/>
      <c r="U46" s="2"/>
      <c r="V46" s="2"/>
      <c r="W46" s="2"/>
      <c r="X46" s="2"/>
    </row>
    <row r="47" spans="1:24" x14ac:dyDescent="0.25">
      <c r="A47" s="3">
        <v>2</v>
      </c>
      <c r="B47" s="2">
        <v>2</v>
      </c>
      <c r="D47" s="2" t="s">
        <v>34</v>
      </c>
      <c r="E47" s="2">
        <v>7</v>
      </c>
      <c r="F47" s="2" t="s">
        <v>34</v>
      </c>
      <c r="G47" s="2" t="s">
        <v>34</v>
      </c>
      <c r="H47" s="2" t="s">
        <v>34</v>
      </c>
      <c r="I47" s="2" t="s">
        <v>34</v>
      </c>
      <c r="J47" s="2" t="s">
        <v>34</v>
      </c>
      <c r="N47" s="23"/>
      <c r="O47" s="1"/>
      <c r="U47" s="2"/>
      <c r="V47" s="2"/>
      <c r="W47" s="2"/>
      <c r="X47" s="2"/>
    </row>
    <row r="48" spans="1:24" x14ac:dyDescent="0.25">
      <c r="A48" s="48"/>
      <c r="B48" s="48"/>
      <c r="C48" s="48"/>
      <c r="D48" s="48"/>
      <c r="E48" s="48"/>
      <c r="F48" s="48"/>
      <c r="G48" s="48"/>
      <c r="H48" s="48"/>
      <c r="I48" s="48"/>
      <c r="J48" s="48"/>
      <c r="N48" s="23"/>
      <c r="O48" s="1"/>
      <c r="U48" s="2"/>
      <c r="V48" s="2"/>
      <c r="W48" s="2"/>
      <c r="X48" s="2"/>
    </row>
    <row r="49" spans="1:24" x14ac:dyDescent="0.25">
      <c r="A49" s="3"/>
      <c r="C49" s="1" t="s">
        <v>77</v>
      </c>
      <c r="G49" s="25"/>
      <c r="H49" s="25"/>
      <c r="I49" s="25"/>
      <c r="J49" s="25"/>
    </row>
    <row r="50" spans="1:24" x14ac:dyDescent="0.25">
      <c r="A50" s="3"/>
      <c r="B50" s="2" t="s">
        <v>19</v>
      </c>
      <c r="C50" s="2" t="s">
        <v>20</v>
      </c>
      <c r="D50" s="2" t="s">
        <v>21</v>
      </c>
      <c r="E50" s="2" t="s">
        <v>22</v>
      </c>
      <c r="F50" s="2" t="s">
        <v>23</v>
      </c>
      <c r="G50" s="2" t="s">
        <v>20</v>
      </c>
      <c r="H50" s="2" t="s">
        <v>7</v>
      </c>
      <c r="I50" s="2" t="s">
        <v>27</v>
      </c>
      <c r="J50" s="2" t="s">
        <v>8</v>
      </c>
    </row>
    <row r="51" spans="1:24" x14ac:dyDescent="0.25">
      <c r="A51" s="3">
        <v>1</v>
      </c>
      <c r="B51" s="2">
        <v>6</v>
      </c>
      <c r="D51" s="2">
        <v>1</v>
      </c>
      <c r="E51" s="2">
        <v>16</v>
      </c>
      <c r="F51" s="2">
        <v>2</v>
      </c>
      <c r="G51" s="2" t="s">
        <v>34</v>
      </c>
      <c r="H51" s="2">
        <v>2</v>
      </c>
      <c r="I51" s="2" t="s">
        <v>34</v>
      </c>
      <c r="J51" s="2" t="s">
        <v>34</v>
      </c>
      <c r="N51" s="3"/>
      <c r="O51" s="1"/>
      <c r="U51" s="2"/>
      <c r="V51" s="2"/>
      <c r="W51" s="2"/>
      <c r="X51" s="2"/>
    </row>
    <row r="52" spans="1:24" x14ac:dyDescent="0.25">
      <c r="A52" s="3">
        <v>2</v>
      </c>
      <c r="B52" s="2">
        <v>4</v>
      </c>
      <c r="D52" s="2" t="s">
        <v>34</v>
      </c>
      <c r="E52" s="2">
        <v>19</v>
      </c>
      <c r="F52" s="2" t="s">
        <v>34</v>
      </c>
      <c r="G52" s="2" t="s">
        <v>34</v>
      </c>
      <c r="H52" s="2" t="s">
        <v>34</v>
      </c>
      <c r="I52" s="2" t="s">
        <v>34</v>
      </c>
      <c r="J52" s="2" t="s">
        <v>34</v>
      </c>
      <c r="K52" s="2"/>
      <c r="N52" s="3"/>
      <c r="O52" s="1"/>
      <c r="U52" s="2"/>
      <c r="V52" s="2"/>
      <c r="W52" s="2"/>
      <c r="X52" s="2"/>
    </row>
    <row r="53" spans="1:24" x14ac:dyDescent="0.25">
      <c r="A53" s="3">
        <v>3</v>
      </c>
      <c r="B53" s="2">
        <v>8</v>
      </c>
      <c r="D53" s="2">
        <v>1</v>
      </c>
      <c r="E53" s="2">
        <v>10</v>
      </c>
      <c r="F53" s="2" t="s">
        <v>34</v>
      </c>
      <c r="G53" s="2" t="s">
        <v>34</v>
      </c>
      <c r="H53" s="2" t="s">
        <v>34</v>
      </c>
      <c r="I53" s="2" t="s">
        <v>34</v>
      </c>
      <c r="J53" s="2" t="s">
        <v>34</v>
      </c>
      <c r="K53" s="2"/>
      <c r="N53" s="23"/>
      <c r="O53" s="1"/>
      <c r="U53" s="2"/>
      <c r="V53" s="2"/>
      <c r="W53" s="2"/>
      <c r="X53" s="2"/>
    </row>
    <row r="54" spans="1:24" x14ac:dyDescent="0.25">
      <c r="A54" s="3">
        <v>4</v>
      </c>
      <c r="B54" s="2">
        <v>6</v>
      </c>
      <c r="D54" s="2">
        <v>1</v>
      </c>
      <c r="E54" s="2">
        <v>19</v>
      </c>
      <c r="F54" s="2" t="s">
        <v>34</v>
      </c>
      <c r="G54" s="2" t="s">
        <v>34</v>
      </c>
      <c r="H54" s="2" t="s">
        <v>34</v>
      </c>
      <c r="I54" s="2" t="s">
        <v>34</v>
      </c>
      <c r="J54" s="2" t="s">
        <v>34</v>
      </c>
      <c r="K54" s="2"/>
      <c r="N54" s="23"/>
      <c r="O54" s="1"/>
      <c r="U54" s="2"/>
      <c r="V54" s="2"/>
      <c r="W54" s="2"/>
      <c r="X54" s="2"/>
    </row>
    <row r="55" spans="1:24" x14ac:dyDescent="0.25">
      <c r="A55" s="3">
        <v>5</v>
      </c>
      <c r="B55" s="2">
        <v>10</v>
      </c>
      <c r="D55" s="2">
        <v>2</v>
      </c>
      <c r="E55" s="2">
        <v>37</v>
      </c>
      <c r="F55" s="2">
        <v>1</v>
      </c>
      <c r="G55" s="2" t="s">
        <v>34</v>
      </c>
      <c r="H55" s="2">
        <v>1</v>
      </c>
      <c r="I55" s="2" t="s">
        <v>34</v>
      </c>
      <c r="J55" s="2" t="s">
        <v>34</v>
      </c>
      <c r="K55" s="2"/>
      <c r="N55" s="23"/>
      <c r="O55" s="1"/>
      <c r="U55" s="2"/>
      <c r="V55" s="2"/>
      <c r="W55" s="2"/>
      <c r="X55" s="2"/>
    </row>
    <row r="56" spans="1:24" x14ac:dyDescent="0.25">
      <c r="A56" s="3">
        <v>7</v>
      </c>
      <c r="B56" s="2">
        <v>5</v>
      </c>
      <c r="D56" s="2">
        <v>1</v>
      </c>
      <c r="E56" s="2">
        <v>12</v>
      </c>
      <c r="F56" s="2">
        <v>1</v>
      </c>
      <c r="G56" s="2" t="s">
        <v>34</v>
      </c>
      <c r="H56" s="2">
        <v>1</v>
      </c>
      <c r="I56" s="2" t="s">
        <v>34</v>
      </c>
      <c r="J56" s="2" t="s">
        <v>34</v>
      </c>
      <c r="K56" s="2"/>
      <c r="N56" s="23"/>
      <c r="O56" s="1"/>
      <c r="U56" s="2"/>
      <c r="V56" s="2"/>
      <c r="W56" s="2"/>
      <c r="X56" s="2"/>
    </row>
    <row r="57" spans="1:24" x14ac:dyDescent="0.25">
      <c r="A57" s="3">
        <v>9</v>
      </c>
      <c r="B57" s="2">
        <v>5</v>
      </c>
      <c r="D57" s="2">
        <v>1</v>
      </c>
      <c r="E57" s="2">
        <v>15</v>
      </c>
      <c r="F57" s="2">
        <v>1</v>
      </c>
      <c r="G57" s="2" t="s">
        <v>34</v>
      </c>
      <c r="H57" s="2">
        <v>1</v>
      </c>
      <c r="I57" s="2" t="s">
        <v>34</v>
      </c>
      <c r="J57" s="2" t="s">
        <v>34</v>
      </c>
      <c r="K57" s="2"/>
      <c r="N57" s="23"/>
      <c r="O57" s="1"/>
      <c r="U57" s="2"/>
      <c r="V57" s="2"/>
      <c r="W57" s="2"/>
      <c r="X57" s="2"/>
    </row>
    <row r="58" spans="1:24" x14ac:dyDescent="0.25">
      <c r="A58" s="3">
        <v>10</v>
      </c>
      <c r="B58" s="2">
        <v>6</v>
      </c>
      <c r="D58" s="2">
        <v>1</v>
      </c>
      <c r="E58" s="2">
        <v>9</v>
      </c>
      <c r="F58" s="2" t="s">
        <v>34</v>
      </c>
      <c r="G58" s="2" t="s">
        <v>34</v>
      </c>
      <c r="H58" s="2" t="s">
        <v>34</v>
      </c>
      <c r="I58" s="2" t="s">
        <v>34</v>
      </c>
      <c r="J58" s="2" t="s">
        <v>34</v>
      </c>
      <c r="K58" s="2"/>
    </row>
    <row r="59" spans="1:24" x14ac:dyDescent="0.25">
      <c r="A59" s="3">
        <v>11</v>
      </c>
      <c r="B59" s="2">
        <v>6</v>
      </c>
      <c r="D59" s="2" t="s">
        <v>34</v>
      </c>
      <c r="E59" s="2">
        <v>19</v>
      </c>
      <c r="F59" s="2">
        <v>1</v>
      </c>
      <c r="G59" s="2" t="s">
        <v>34</v>
      </c>
      <c r="H59" s="2">
        <v>1</v>
      </c>
      <c r="I59" s="2" t="s">
        <v>34</v>
      </c>
      <c r="J59" s="2" t="s">
        <v>34</v>
      </c>
      <c r="K59" s="2"/>
    </row>
    <row r="60" spans="1:24" x14ac:dyDescent="0.25">
      <c r="A60" s="3" t="s">
        <v>352</v>
      </c>
      <c r="B60" s="2">
        <v>6</v>
      </c>
      <c r="D60" s="2">
        <v>1</v>
      </c>
      <c r="E60" s="2">
        <v>20</v>
      </c>
      <c r="F60" s="2" t="s">
        <v>34</v>
      </c>
      <c r="G60" s="2" t="s">
        <v>34</v>
      </c>
      <c r="H60" s="2" t="s">
        <v>34</v>
      </c>
      <c r="I60" s="2" t="s">
        <v>34</v>
      </c>
      <c r="J60" s="2" t="s">
        <v>34</v>
      </c>
      <c r="K60" s="2"/>
      <c r="N60" s="3"/>
      <c r="O60" s="1"/>
      <c r="U60" s="2"/>
      <c r="V60" s="2"/>
      <c r="W60" s="2"/>
      <c r="X60" s="2"/>
    </row>
    <row r="61" spans="1:24" x14ac:dyDescent="0.25">
      <c r="A61" s="3"/>
      <c r="B61" s="3"/>
      <c r="C61" s="3"/>
      <c r="D61" s="3"/>
      <c r="G61" s="2"/>
      <c r="H61" s="2"/>
      <c r="I61" s="2"/>
      <c r="J61" s="2"/>
      <c r="N61" s="3"/>
      <c r="O61" s="1"/>
      <c r="U61" s="2"/>
      <c r="V61" s="2"/>
      <c r="W61" s="2"/>
      <c r="X61" s="2"/>
    </row>
    <row r="62" spans="1:24" x14ac:dyDescent="0.25">
      <c r="A62" s="3"/>
      <c r="C62" s="1" t="s">
        <v>73</v>
      </c>
      <c r="G62" s="25"/>
      <c r="H62" s="25"/>
      <c r="I62" s="25"/>
      <c r="J62" s="25"/>
      <c r="N62" s="3"/>
      <c r="O62" s="1"/>
      <c r="U62" s="2"/>
      <c r="V62" s="2"/>
      <c r="W62" s="2"/>
      <c r="X62" s="2"/>
    </row>
    <row r="63" spans="1:24" x14ac:dyDescent="0.25">
      <c r="A63" s="3"/>
      <c r="B63" s="2" t="s">
        <v>19</v>
      </c>
      <c r="C63" s="2" t="s">
        <v>20</v>
      </c>
      <c r="D63" s="2" t="s">
        <v>21</v>
      </c>
      <c r="E63" s="2" t="s">
        <v>22</v>
      </c>
      <c r="F63" s="2" t="s">
        <v>23</v>
      </c>
      <c r="G63" s="2" t="s">
        <v>20</v>
      </c>
      <c r="H63" s="2" t="s">
        <v>7</v>
      </c>
      <c r="I63" s="2" t="s">
        <v>27</v>
      </c>
      <c r="J63" s="2" t="s">
        <v>8</v>
      </c>
      <c r="N63" s="3"/>
      <c r="O63" s="1"/>
      <c r="U63" s="2"/>
      <c r="V63" s="2"/>
      <c r="W63" s="2"/>
      <c r="X63" s="2"/>
    </row>
    <row r="64" spans="1:24" x14ac:dyDescent="0.25">
      <c r="A64" s="23">
        <v>1</v>
      </c>
      <c r="B64" s="2">
        <v>2</v>
      </c>
      <c r="D64" s="2" t="s">
        <v>34</v>
      </c>
      <c r="E64" s="2">
        <v>10</v>
      </c>
      <c r="F64" s="2" t="s">
        <v>34</v>
      </c>
      <c r="G64" s="2" t="s">
        <v>34</v>
      </c>
      <c r="H64" s="2" t="s">
        <v>34</v>
      </c>
      <c r="I64" s="2" t="s">
        <v>34</v>
      </c>
      <c r="J64" s="2" t="s">
        <v>34</v>
      </c>
      <c r="N64" s="23"/>
      <c r="O64" s="1"/>
      <c r="U64" s="2"/>
      <c r="V64" s="2"/>
      <c r="W64" s="2"/>
      <c r="X64" s="2"/>
    </row>
    <row r="65" spans="1:24" x14ac:dyDescent="0.25">
      <c r="A65" s="23">
        <v>2</v>
      </c>
      <c r="B65" s="2">
        <v>5</v>
      </c>
      <c r="D65" s="2" t="s">
        <v>34</v>
      </c>
      <c r="E65" s="2">
        <v>11</v>
      </c>
      <c r="F65" s="2">
        <v>1</v>
      </c>
      <c r="G65" s="2" t="s">
        <v>34</v>
      </c>
      <c r="H65" s="2">
        <v>1</v>
      </c>
      <c r="I65" s="2" t="s">
        <v>34</v>
      </c>
      <c r="J65" s="2" t="s">
        <v>34</v>
      </c>
      <c r="N65" s="23"/>
      <c r="O65" s="1"/>
      <c r="U65" s="2"/>
      <c r="V65" s="2"/>
      <c r="W65" s="2"/>
      <c r="X65" s="2"/>
    </row>
    <row r="66" spans="1:24" x14ac:dyDescent="0.25">
      <c r="A66" s="23">
        <v>3</v>
      </c>
      <c r="B66" s="2">
        <v>6</v>
      </c>
      <c r="D66" s="2" t="s">
        <v>34</v>
      </c>
      <c r="E66" s="2">
        <v>14</v>
      </c>
      <c r="F66" s="2">
        <v>1</v>
      </c>
      <c r="G66" s="2">
        <v>1</v>
      </c>
      <c r="H66" s="2" t="s">
        <v>34</v>
      </c>
      <c r="I66" s="2" t="s">
        <v>34</v>
      </c>
      <c r="J66" s="2" t="s">
        <v>34</v>
      </c>
      <c r="N66" s="23"/>
      <c r="O66" s="1"/>
    </row>
    <row r="67" spans="1:24" x14ac:dyDescent="0.25">
      <c r="A67" s="23">
        <v>4</v>
      </c>
      <c r="B67" s="2">
        <v>8</v>
      </c>
      <c r="D67" s="2">
        <v>3</v>
      </c>
      <c r="E67" s="2">
        <v>10</v>
      </c>
      <c r="F67" s="2" t="s">
        <v>34</v>
      </c>
      <c r="G67" s="2" t="s">
        <v>34</v>
      </c>
      <c r="H67" s="2" t="s">
        <v>34</v>
      </c>
      <c r="I67" s="2" t="s">
        <v>34</v>
      </c>
      <c r="J67" s="2" t="s">
        <v>34</v>
      </c>
      <c r="N67" s="23"/>
      <c r="O67" s="1"/>
      <c r="W67" s="2"/>
    </row>
    <row r="68" spans="1:24" x14ac:dyDescent="0.25">
      <c r="A68" s="23"/>
      <c r="G68" s="25"/>
      <c r="H68" s="25"/>
      <c r="I68" s="25"/>
      <c r="J68" s="25"/>
    </row>
    <row r="69" spans="1:24" x14ac:dyDescent="0.25">
      <c r="A69" s="23"/>
      <c r="C69" s="1" t="s">
        <v>68</v>
      </c>
      <c r="G69" s="25"/>
      <c r="H69" s="25"/>
      <c r="I69" s="25"/>
      <c r="J69" s="25"/>
    </row>
    <row r="70" spans="1:24" x14ac:dyDescent="0.25">
      <c r="A70" s="3"/>
      <c r="B70" s="2" t="s">
        <v>19</v>
      </c>
      <c r="C70" s="2" t="s">
        <v>20</v>
      </c>
      <c r="D70" s="2" t="s">
        <v>21</v>
      </c>
      <c r="E70" s="2" t="s">
        <v>22</v>
      </c>
      <c r="F70" s="2" t="s">
        <v>23</v>
      </c>
      <c r="G70" s="2" t="s">
        <v>20</v>
      </c>
      <c r="H70" s="2" t="s">
        <v>7</v>
      </c>
      <c r="I70" s="2" t="s">
        <v>27</v>
      </c>
      <c r="J70" s="2" t="s">
        <v>8</v>
      </c>
      <c r="N70" s="3"/>
      <c r="O70" s="1"/>
      <c r="U70" s="2"/>
      <c r="V70" s="2"/>
      <c r="W70" s="2"/>
      <c r="X70" s="2"/>
    </row>
    <row r="71" spans="1:24" x14ac:dyDescent="0.25">
      <c r="A71" s="23">
        <v>2</v>
      </c>
      <c r="B71" s="2">
        <v>4</v>
      </c>
      <c r="D71" s="2">
        <v>1</v>
      </c>
      <c r="E71" s="2">
        <v>5</v>
      </c>
      <c r="F71" s="2">
        <v>1</v>
      </c>
      <c r="G71" s="2" t="s">
        <v>34</v>
      </c>
      <c r="H71" s="2">
        <v>1</v>
      </c>
      <c r="I71" s="2" t="s">
        <v>34</v>
      </c>
      <c r="J71" s="2" t="s">
        <v>34</v>
      </c>
      <c r="N71" s="3"/>
      <c r="O71" s="1"/>
      <c r="U71" s="2"/>
      <c r="V71" s="2"/>
      <c r="W71" s="2"/>
      <c r="X71" s="2"/>
    </row>
    <row r="72" spans="1:24" x14ac:dyDescent="0.25">
      <c r="A72" s="23">
        <v>3</v>
      </c>
      <c r="B72" s="2">
        <v>6</v>
      </c>
      <c r="D72" s="2" t="s">
        <v>34</v>
      </c>
      <c r="E72" s="2">
        <v>7</v>
      </c>
      <c r="F72" s="2">
        <v>3</v>
      </c>
      <c r="G72" s="2">
        <v>1</v>
      </c>
      <c r="H72" s="2">
        <v>2</v>
      </c>
      <c r="I72" s="2" t="s">
        <v>34</v>
      </c>
      <c r="J72" s="2" t="s">
        <v>34</v>
      </c>
      <c r="N72" s="3"/>
      <c r="O72" s="1"/>
      <c r="U72" s="2"/>
      <c r="V72" s="2"/>
      <c r="W72" s="2"/>
      <c r="X72" s="2"/>
    </row>
    <row r="73" spans="1:24" x14ac:dyDescent="0.25">
      <c r="A73" s="27" t="s">
        <v>181</v>
      </c>
      <c r="B73" s="2">
        <v>2</v>
      </c>
      <c r="C73" s="2">
        <v>1</v>
      </c>
      <c r="D73" s="2">
        <v>1</v>
      </c>
      <c r="E73" s="2">
        <v>5</v>
      </c>
      <c r="F73" s="2">
        <v>4</v>
      </c>
      <c r="G73" s="2">
        <v>3</v>
      </c>
      <c r="H73" s="2">
        <v>1</v>
      </c>
      <c r="I73" s="2" t="s">
        <v>34</v>
      </c>
      <c r="J73" s="2" t="s">
        <v>34</v>
      </c>
      <c r="N73" s="23"/>
      <c r="O73" s="1"/>
      <c r="U73" s="2"/>
      <c r="V73" s="2"/>
      <c r="W73" s="2"/>
      <c r="X73" s="2"/>
    </row>
    <row r="74" spans="1:24" x14ac:dyDescent="0.25">
      <c r="A74" s="23">
        <v>4</v>
      </c>
      <c r="B74" s="2">
        <v>6</v>
      </c>
      <c r="D74" s="2">
        <v>2</v>
      </c>
      <c r="E74" s="2">
        <v>6</v>
      </c>
      <c r="F74" s="2">
        <v>1</v>
      </c>
      <c r="G74" s="2" t="s">
        <v>34</v>
      </c>
      <c r="H74" s="2">
        <v>1</v>
      </c>
      <c r="I74" s="2" t="s">
        <v>34</v>
      </c>
      <c r="J74" s="2" t="s">
        <v>34</v>
      </c>
      <c r="N74" s="23"/>
      <c r="O74" s="1"/>
      <c r="U74" s="2"/>
      <c r="V74" s="2"/>
      <c r="W74" s="2"/>
      <c r="X74" s="2"/>
    </row>
    <row r="75" spans="1:24" x14ac:dyDescent="0.25">
      <c r="A75" s="23">
        <v>5</v>
      </c>
      <c r="B75" s="2">
        <v>10</v>
      </c>
      <c r="D75" s="2">
        <v>4</v>
      </c>
      <c r="E75" s="2">
        <v>17</v>
      </c>
      <c r="F75" s="2">
        <v>1</v>
      </c>
      <c r="G75" s="2" t="s">
        <v>34</v>
      </c>
      <c r="H75" s="2">
        <v>1</v>
      </c>
      <c r="I75" s="2" t="s">
        <v>34</v>
      </c>
      <c r="J75" s="2" t="s">
        <v>34</v>
      </c>
      <c r="N75" s="23"/>
      <c r="O75" s="1"/>
      <c r="W75" s="2"/>
    </row>
    <row r="76" spans="1:24" x14ac:dyDescent="0.25">
      <c r="A76" s="23">
        <v>6</v>
      </c>
      <c r="B76" s="2">
        <v>10</v>
      </c>
      <c r="D76" s="2">
        <v>1</v>
      </c>
      <c r="E76" s="2">
        <v>22</v>
      </c>
      <c r="F76" s="2">
        <v>1</v>
      </c>
      <c r="G76" s="2">
        <v>1</v>
      </c>
      <c r="H76" s="2" t="s">
        <v>34</v>
      </c>
      <c r="I76" s="2" t="s">
        <v>34</v>
      </c>
      <c r="J76" s="2" t="s">
        <v>34</v>
      </c>
      <c r="N76" s="23"/>
      <c r="O76" s="1"/>
      <c r="W76" s="2"/>
    </row>
    <row r="77" spans="1:24" x14ac:dyDescent="0.25">
      <c r="A77" s="23">
        <v>7</v>
      </c>
      <c r="B77" s="2">
        <v>5</v>
      </c>
      <c r="D77" s="2">
        <v>1</v>
      </c>
      <c r="E77" s="2">
        <v>15</v>
      </c>
      <c r="F77" s="2">
        <v>2</v>
      </c>
      <c r="G77" s="2">
        <v>1</v>
      </c>
      <c r="H77" s="2">
        <v>1</v>
      </c>
      <c r="I77" s="2" t="s">
        <v>34</v>
      </c>
      <c r="J77" s="2" t="s">
        <v>34</v>
      </c>
    </row>
    <row r="78" spans="1:24" x14ac:dyDescent="0.25">
      <c r="A78" s="23">
        <v>9</v>
      </c>
      <c r="B78" s="2">
        <v>8</v>
      </c>
      <c r="D78" s="2">
        <v>3</v>
      </c>
      <c r="E78" s="2">
        <v>10</v>
      </c>
      <c r="F78" s="2">
        <v>2</v>
      </c>
      <c r="G78" s="2">
        <v>1</v>
      </c>
      <c r="H78" s="2">
        <v>1</v>
      </c>
      <c r="I78" s="2" t="s">
        <v>34</v>
      </c>
      <c r="J78" s="2" t="s">
        <v>34</v>
      </c>
    </row>
    <row r="79" spans="1:24" x14ac:dyDescent="0.25">
      <c r="A79" s="23">
        <v>10</v>
      </c>
      <c r="B79" s="2">
        <v>11</v>
      </c>
      <c r="D79" s="2">
        <v>2</v>
      </c>
      <c r="E79" s="2">
        <v>17</v>
      </c>
      <c r="F79" s="2">
        <v>3</v>
      </c>
      <c r="G79" s="2">
        <v>2</v>
      </c>
      <c r="H79" s="2">
        <v>1</v>
      </c>
      <c r="I79" s="2" t="s">
        <v>34</v>
      </c>
      <c r="J79" s="2" t="s">
        <v>34</v>
      </c>
      <c r="N79" s="3"/>
      <c r="O79" s="1"/>
      <c r="U79" s="2"/>
      <c r="V79" s="2"/>
      <c r="W79" s="2"/>
      <c r="X79" s="2"/>
    </row>
    <row r="80" spans="1:24" x14ac:dyDescent="0.25">
      <c r="A80" s="23">
        <v>11</v>
      </c>
      <c r="B80" s="2">
        <v>12</v>
      </c>
      <c r="D80" s="2">
        <v>3</v>
      </c>
      <c r="E80" s="2">
        <v>28</v>
      </c>
      <c r="F80" s="2">
        <v>2</v>
      </c>
      <c r="G80" s="2" t="s">
        <v>34</v>
      </c>
      <c r="H80" s="2">
        <v>2</v>
      </c>
      <c r="I80" s="2" t="s">
        <v>34</v>
      </c>
      <c r="J80" s="2" t="s">
        <v>34</v>
      </c>
      <c r="N80" s="3"/>
      <c r="O80" s="1"/>
      <c r="U80" s="2"/>
      <c r="V80" s="2"/>
      <c r="W80" s="2"/>
      <c r="X80" s="2"/>
    </row>
    <row r="81" spans="1:24" x14ac:dyDescent="0.25">
      <c r="A81" s="23" t="s">
        <v>352</v>
      </c>
      <c r="B81" s="2">
        <v>6</v>
      </c>
      <c r="D81" s="2" t="s">
        <v>34</v>
      </c>
      <c r="E81" s="2">
        <v>11</v>
      </c>
      <c r="F81" s="2" t="s">
        <v>34</v>
      </c>
      <c r="G81" s="2" t="s">
        <v>34</v>
      </c>
      <c r="H81" s="2" t="s">
        <v>34</v>
      </c>
      <c r="I81" s="2" t="s">
        <v>34</v>
      </c>
      <c r="J81" s="2" t="s">
        <v>34</v>
      </c>
      <c r="N81" s="3"/>
      <c r="O81" s="1"/>
      <c r="U81" s="2"/>
      <c r="V81" s="2"/>
      <c r="W81" s="2"/>
      <c r="X81" s="2"/>
    </row>
    <row r="82" spans="1:24" x14ac:dyDescent="0.25">
      <c r="A82" s="23"/>
      <c r="B82" s="23"/>
      <c r="C82" s="23"/>
      <c r="D82" s="23"/>
      <c r="G82" s="25"/>
      <c r="H82" s="25"/>
      <c r="I82" s="25"/>
      <c r="J82" s="25"/>
      <c r="N82" s="23"/>
      <c r="O82" s="1"/>
      <c r="U82" s="2"/>
      <c r="V82" s="2"/>
      <c r="W82" s="2"/>
      <c r="X82" s="2"/>
    </row>
    <row r="83" spans="1:24" x14ac:dyDescent="0.25">
      <c r="A83" s="23"/>
      <c r="C83" s="1" t="s">
        <v>72</v>
      </c>
      <c r="G83" s="25"/>
      <c r="H83" s="25"/>
      <c r="I83" s="25"/>
      <c r="J83" s="25"/>
      <c r="N83" s="23"/>
      <c r="O83" s="1"/>
      <c r="U83" s="2"/>
      <c r="V83" s="2"/>
      <c r="W83" s="2"/>
      <c r="X83" s="2"/>
    </row>
    <row r="84" spans="1:24" x14ac:dyDescent="0.25">
      <c r="A84" s="3"/>
      <c r="B84" s="2" t="s">
        <v>19</v>
      </c>
      <c r="C84" s="2" t="s">
        <v>20</v>
      </c>
      <c r="D84" s="2" t="s">
        <v>21</v>
      </c>
      <c r="E84" s="2" t="s">
        <v>22</v>
      </c>
      <c r="F84" s="2" t="s">
        <v>23</v>
      </c>
      <c r="G84" s="2" t="s">
        <v>20</v>
      </c>
      <c r="H84" s="2" t="s">
        <v>7</v>
      </c>
      <c r="I84" s="2" t="s">
        <v>27</v>
      </c>
      <c r="J84" s="2" t="s">
        <v>8</v>
      </c>
      <c r="N84" s="23"/>
      <c r="O84" s="1"/>
      <c r="V84" s="2"/>
      <c r="W84" s="2"/>
    </row>
    <row r="85" spans="1:24" x14ac:dyDescent="0.25">
      <c r="A85" s="23">
        <v>2</v>
      </c>
      <c r="B85" s="2">
        <v>1</v>
      </c>
      <c r="D85" s="2" t="s">
        <v>34</v>
      </c>
      <c r="E85" s="2">
        <v>4</v>
      </c>
      <c r="F85" s="2" t="s">
        <v>34</v>
      </c>
      <c r="G85" s="2" t="s">
        <v>34</v>
      </c>
      <c r="H85" s="2" t="s">
        <v>34</v>
      </c>
      <c r="I85" s="2" t="s">
        <v>34</v>
      </c>
      <c r="J85" s="2" t="s">
        <v>34</v>
      </c>
      <c r="N85" s="23"/>
      <c r="O85" s="1"/>
      <c r="W85" s="2"/>
    </row>
    <row r="87" spans="1:24" x14ac:dyDescent="0.25">
      <c r="C87" s="1" t="s">
        <v>64</v>
      </c>
    </row>
    <row r="88" spans="1:24" x14ac:dyDescent="0.25">
      <c r="B88" s="2" t="s">
        <v>19</v>
      </c>
      <c r="C88" s="2" t="s">
        <v>20</v>
      </c>
      <c r="D88" s="2" t="s">
        <v>21</v>
      </c>
      <c r="E88" s="2" t="s">
        <v>22</v>
      </c>
      <c r="F88" s="2" t="s">
        <v>23</v>
      </c>
      <c r="G88" s="2" t="s">
        <v>20</v>
      </c>
      <c r="H88" s="2" t="s">
        <v>7</v>
      </c>
      <c r="I88" s="2" t="s">
        <v>27</v>
      </c>
      <c r="J88" s="2" t="s">
        <v>8</v>
      </c>
      <c r="N88" s="3"/>
      <c r="O88" s="1"/>
      <c r="U88" s="2"/>
      <c r="V88" s="2"/>
      <c r="W88" s="2"/>
      <c r="X88" s="2"/>
    </row>
    <row r="89" spans="1:24" x14ac:dyDescent="0.25">
      <c r="A89" s="23">
        <v>4</v>
      </c>
      <c r="B89" s="2">
        <v>6</v>
      </c>
      <c r="D89" s="2">
        <v>1</v>
      </c>
      <c r="E89" s="2">
        <v>20</v>
      </c>
      <c r="F89" s="2">
        <v>2</v>
      </c>
      <c r="G89" s="2" t="s">
        <v>34</v>
      </c>
      <c r="H89" s="2">
        <v>1</v>
      </c>
      <c r="I89" s="2">
        <v>1</v>
      </c>
      <c r="J89" s="2" t="s">
        <v>34</v>
      </c>
      <c r="N89" s="3"/>
      <c r="O89" s="1"/>
      <c r="U89" s="2"/>
      <c r="V89" s="2"/>
      <c r="W89" s="2"/>
      <c r="X89" s="2"/>
    </row>
    <row r="90" spans="1:24" x14ac:dyDescent="0.25">
      <c r="N90" s="23"/>
      <c r="O90" s="1"/>
      <c r="U90" s="2"/>
      <c r="V90" s="2"/>
      <c r="W90" s="2"/>
      <c r="X90" s="2"/>
    </row>
    <row r="91" spans="1:24" x14ac:dyDescent="0.25">
      <c r="C91" s="1" t="s">
        <v>65</v>
      </c>
      <c r="N91" s="23"/>
      <c r="O91" s="1"/>
      <c r="U91" s="2"/>
      <c r="V91" s="2"/>
      <c r="W91" s="2"/>
      <c r="X91" s="2"/>
    </row>
    <row r="92" spans="1:24" x14ac:dyDescent="0.25">
      <c r="B92" s="2" t="s">
        <v>19</v>
      </c>
      <c r="C92" s="2" t="s">
        <v>20</v>
      </c>
      <c r="D92" s="2" t="s">
        <v>21</v>
      </c>
      <c r="E92" s="2" t="s">
        <v>22</v>
      </c>
      <c r="F92" s="2" t="s">
        <v>23</v>
      </c>
      <c r="G92" s="2" t="s">
        <v>20</v>
      </c>
      <c r="H92" s="2" t="s">
        <v>7</v>
      </c>
      <c r="I92" s="2" t="s">
        <v>27</v>
      </c>
      <c r="J92" s="2" t="s">
        <v>8</v>
      </c>
      <c r="N92" s="23"/>
      <c r="O92" s="1"/>
    </row>
    <row r="93" spans="1:24" x14ac:dyDescent="0.25">
      <c r="A93" s="23">
        <v>4</v>
      </c>
      <c r="B93" s="2">
        <v>7</v>
      </c>
      <c r="C93" s="2">
        <v>3</v>
      </c>
      <c r="D93" s="2">
        <v>2</v>
      </c>
      <c r="E93" s="2">
        <v>8</v>
      </c>
      <c r="F93" s="2">
        <v>1</v>
      </c>
      <c r="G93" s="2" t="s">
        <v>34</v>
      </c>
      <c r="H93" s="2">
        <v>1</v>
      </c>
      <c r="I93" s="2" t="s">
        <v>34</v>
      </c>
      <c r="J93" s="2" t="s">
        <v>34</v>
      </c>
      <c r="N93" s="23"/>
      <c r="O93" s="1"/>
      <c r="V93" s="2"/>
      <c r="W93" s="2"/>
    </row>
    <row r="94" spans="1:24" x14ac:dyDescent="0.25">
      <c r="A94" s="23">
        <v>6</v>
      </c>
      <c r="B94" s="2">
        <v>10</v>
      </c>
      <c r="D94" s="2">
        <v>3</v>
      </c>
      <c r="E94" s="2">
        <v>29</v>
      </c>
      <c r="F94" s="2" t="s">
        <v>34</v>
      </c>
      <c r="G94" s="2" t="s">
        <v>34</v>
      </c>
      <c r="H94" s="2" t="s">
        <v>34</v>
      </c>
      <c r="I94" s="2" t="s">
        <v>34</v>
      </c>
      <c r="J94" s="2" t="s">
        <v>34</v>
      </c>
      <c r="N94" s="23"/>
      <c r="O94" s="1"/>
      <c r="W94" s="2"/>
    </row>
    <row r="95" spans="1:24" x14ac:dyDescent="0.25">
      <c r="G95" s="2"/>
      <c r="H95" s="2"/>
      <c r="I95" s="2"/>
      <c r="J95" s="2"/>
    </row>
    <row r="96" spans="1:24" x14ac:dyDescent="0.25">
      <c r="C96" s="1" t="s">
        <v>166</v>
      </c>
    </row>
    <row r="97" spans="1:24" x14ac:dyDescent="0.25">
      <c r="B97" s="2" t="s">
        <v>19</v>
      </c>
      <c r="C97" s="2" t="s">
        <v>20</v>
      </c>
      <c r="D97" s="2" t="s">
        <v>21</v>
      </c>
      <c r="E97" s="2" t="s">
        <v>22</v>
      </c>
      <c r="F97" s="2" t="s">
        <v>23</v>
      </c>
      <c r="G97" s="2" t="s">
        <v>20</v>
      </c>
      <c r="H97" s="2" t="s">
        <v>7</v>
      </c>
      <c r="I97" s="2" t="s">
        <v>27</v>
      </c>
      <c r="J97" s="2" t="s">
        <v>8</v>
      </c>
      <c r="N97" s="27"/>
      <c r="O97" s="1"/>
      <c r="U97" s="2"/>
      <c r="V97" s="2"/>
      <c r="W97" s="2"/>
      <c r="X97" s="2"/>
    </row>
    <row r="98" spans="1:24" x14ac:dyDescent="0.25">
      <c r="A98" s="23">
        <v>4</v>
      </c>
      <c r="B98" s="2">
        <v>6</v>
      </c>
      <c r="D98" s="2">
        <v>1</v>
      </c>
      <c r="E98" s="2">
        <v>22</v>
      </c>
      <c r="F98" s="2">
        <v>2</v>
      </c>
      <c r="G98" s="2" t="s">
        <v>34</v>
      </c>
      <c r="H98" s="2">
        <v>2</v>
      </c>
      <c r="I98" s="2" t="s">
        <v>34</v>
      </c>
      <c r="J98" s="2" t="s">
        <v>34</v>
      </c>
      <c r="N98" s="27"/>
      <c r="O98" s="1"/>
      <c r="U98" s="2"/>
      <c r="V98" s="2"/>
      <c r="W98" s="2"/>
      <c r="X98" s="2"/>
    </row>
    <row r="99" spans="1:24" x14ac:dyDescent="0.25">
      <c r="A99" s="23">
        <v>6</v>
      </c>
      <c r="B99" s="2">
        <v>4</v>
      </c>
      <c r="D99" s="2" t="s">
        <v>34</v>
      </c>
      <c r="E99" s="2">
        <v>27</v>
      </c>
      <c r="F99" s="2">
        <v>2</v>
      </c>
      <c r="G99" s="2">
        <v>1</v>
      </c>
      <c r="H99" s="2">
        <v>1</v>
      </c>
      <c r="I99" s="2" t="s">
        <v>34</v>
      </c>
      <c r="J99" s="2" t="s">
        <v>34</v>
      </c>
      <c r="N99" s="27"/>
      <c r="O99" s="1"/>
      <c r="U99" s="2"/>
      <c r="V99" s="2"/>
      <c r="W99" s="2"/>
      <c r="X99" s="2"/>
    </row>
    <row r="100" spans="1:24" x14ac:dyDescent="0.25">
      <c r="N100" s="27"/>
      <c r="O100" s="1"/>
      <c r="U100" s="2"/>
      <c r="V100" s="2"/>
      <c r="W100" s="2"/>
      <c r="X100" s="2"/>
    </row>
    <row r="101" spans="1:24" x14ac:dyDescent="0.25">
      <c r="C101" s="1" t="s">
        <v>246</v>
      </c>
    </row>
    <row r="102" spans="1:24" x14ac:dyDescent="0.25">
      <c r="B102" s="2" t="s">
        <v>19</v>
      </c>
      <c r="C102" s="2" t="s">
        <v>20</v>
      </c>
      <c r="D102" s="2" t="s">
        <v>21</v>
      </c>
      <c r="E102" s="2" t="s">
        <v>22</v>
      </c>
      <c r="F102" s="2" t="s">
        <v>23</v>
      </c>
      <c r="G102" s="2" t="s">
        <v>20</v>
      </c>
      <c r="H102" s="2" t="s">
        <v>7</v>
      </c>
      <c r="I102" s="2" t="s">
        <v>27</v>
      </c>
      <c r="J102" s="2" t="s">
        <v>8</v>
      </c>
    </row>
    <row r="103" spans="1:24" x14ac:dyDescent="0.25">
      <c r="A103" s="23">
        <v>5</v>
      </c>
      <c r="B103" s="2">
        <v>7</v>
      </c>
      <c r="D103" s="2">
        <v>1</v>
      </c>
      <c r="E103" s="2">
        <v>25</v>
      </c>
      <c r="F103" s="2">
        <v>1</v>
      </c>
      <c r="G103" s="2">
        <v>1</v>
      </c>
      <c r="H103" s="2" t="s">
        <v>34</v>
      </c>
      <c r="I103" s="2" t="s">
        <v>34</v>
      </c>
      <c r="J103" s="2" t="s">
        <v>34</v>
      </c>
    </row>
    <row r="104" spans="1:24" x14ac:dyDescent="0.25">
      <c r="N104" s="3"/>
      <c r="O104" s="1"/>
      <c r="U104" s="2"/>
      <c r="V104" s="2"/>
      <c r="W104" s="2"/>
      <c r="X104" s="2"/>
    </row>
    <row r="105" spans="1:24" x14ac:dyDescent="0.25">
      <c r="C105" s="1" t="s">
        <v>247</v>
      </c>
      <c r="N105" s="3"/>
      <c r="O105" s="1"/>
      <c r="U105" s="2"/>
      <c r="V105" s="2"/>
      <c r="W105" s="2"/>
      <c r="X105" s="2"/>
    </row>
    <row r="106" spans="1:24" x14ac:dyDescent="0.25">
      <c r="B106" s="2" t="s">
        <v>19</v>
      </c>
      <c r="C106" s="2" t="s">
        <v>20</v>
      </c>
      <c r="D106" s="2" t="s">
        <v>21</v>
      </c>
      <c r="E106" s="2" t="s">
        <v>22</v>
      </c>
      <c r="F106" s="2" t="s">
        <v>23</v>
      </c>
      <c r="G106" s="2" t="s">
        <v>20</v>
      </c>
      <c r="H106" s="2" t="s">
        <v>7</v>
      </c>
      <c r="I106" s="2" t="s">
        <v>27</v>
      </c>
      <c r="J106" s="2" t="s">
        <v>8</v>
      </c>
      <c r="N106" s="3"/>
      <c r="O106" s="1"/>
      <c r="U106" s="2"/>
      <c r="V106" s="2"/>
      <c r="W106" s="2"/>
      <c r="X106" s="2"/>
    </row>
    <row r="107" spans="1:24" x14ac:dyDescent="0.25">
      <c r="A107" s="23">
        <v>5</v>
      </c>
      <c r="B107" s="2">
        <v>14</v>
      </c>
      <c r="D107" s="2">
        <v>1</v>
      </c>
      <c r="E107" s="2">
        <v>59</v>
      </c>
      <c r="F107" s="2">
        <v>2</v>
      </c>
      <c r="G107" s="2">
        <v>1</v>
      </c>
      <c r="H107" s="2">
        <v>1</v>
      </c>
      <c r="I107" s="2" t="s">
        <v>34</v>
      </c>
      <c r="J107" s="2" t="s">
        <v>34</v>
      </c>
      <c r="N107" s="23"/>
      <c r="O107" s="1"/>
      <c r="U107" s="2"/>
      <c r="V107" s="2"/>
      <c r="W107" s="2"/>
      <c r="X107" s="2"/>
    </row>
    <row r="108" spans="1:24" x14ac:dyDescent="0.25">
      <c r="N108" s="23"/>
      <c r="O108" s="1"/>
    </row>
    <row r="109" spans="1:24" x14ac:dyDescent="0.25">
      <c r="C109" s="1" t="s">
        <v>76</v>
      </c>
      <c r="N109" s="23"/>
      <c r="O109" s="1"/>
      <c r="V109" s="2"/>
      <c r="W109" s="2"/>
    </row>
    <row r="110" spans="1:24" x14ac:dyDescent="0.25">
      <c r="B110" s="2" t="s">
        <v>19</v>
      </c>
      <c r="C110" s="2" t="s">
        <v>20</v>
      </c>
      <c r="D110" s="2" t="s">
        <v>21</v>
      </c>
      <c r="E110" s="2" t="s">
        <v>22</v>
      </c>
      <c r="F110" s="2" t="s">
        <v>23</v>
      </c>
      <c r="G110" s="2" t="s">
        <v>20</v>
      </c>
      <c r="H110" s="2" t="s">
        <v>7</v>
      </c>
      <c r="I110" s="2" t="s">
        <v>27</v>
      </c>
      <c r="J110" s="2" t="s">
        <v>8</v>
      </c>
      <c r="N110" s="23"/>
      <c r="O110" s="1"/>
      <c r="W110" s="2"/>
    </row>
    <row r="111" spans="1:24" x14ac:dyDescent="0.25">
      <c r="A111" s="23">
        <v>5</v>
      </c>
      <c r="B111" s="2">
        <v>11</v>
      </c>
      <c r="D111" s="2">
        <v>4</v>
      </c>
      <c r="E111" s="2">
        <v>15</v>
      </c>
      <c r="F111" s="2">
        <v>1</v>
      </c>
      <c r="G111" s="2" t="s">
        <v>34</v>
      </c>
      <c r="H111" s="2" t="s">
        <v>34</v>
      </c>
      <c r="I111" s="2">
        <v>1</v>
      </c>
      <c r="J111" s="2" t="s">
        <v>34</v>
      </c>
      <c r="N111" s="23"/>
      <c r="O111" s="23"/>
      <c r="U111" s="25"/>
      <c r="V111" s="25"/>
      <c r="W111" s="25"/>
      <c r="X111" s="25"/>
    </row>
    <row r="112" spans="1:24" x14ac:dyDescent="0.25">
      <c r="A112" s="23">
        <v>6</v>
      </c>
      <c r="B112" s="2">
        <v>6</v>
      </c>
      <c r="D112" s="2">
        <v>2</v>
      </c>
      <c r="E112" s="2">
        <v>11</v>
      </c>
      <c r="F112" s="2">
        <v>1</v>
      </c>
      <c r="G112" s="2" t="s">
        <v>34</v>
      </c>
      <c r="H112" s="2">
        <v>1</v>
      </c>
      <c r="I112" s="2" t="s">
        <v>34</v>
      </c>
      <c r="J112" s="2" t="s">
        <v>34</v>
      </c>
    </row>
    <row r="113" spans="1:24" x14ac:dyDescent="0.25">
      <c r="A113" s="23">
        <v>7</v>
      </c>
      <c r="B113" s="2">
        <v>4</v>
      </c>
      <c r="C113" s="2">
        <v>4</v>
      </c>
      <c r="D113" s="2">
        <v>2</v>
      </c>
      <c r="E113" s="2">
        <v>8</v>
      </c>
      <c r="F113" s="2">
        <v>3</v>
      </c>
      <c r="G113" s="2" t="s">
        <v>34</v>
      </c>
      <c r="H113" s="2">
        <v>3</v>
      </c>
      <c r="I113" s="2" t="s">
        <v>34</v>
      </c>
      <c r="J113" s="2" t="s">
        <v>34</v>
      </c>
    </row>
    <row r="114" spans="1:24" x14ac:dyDescent="0.25">
      <c r="A114" s="23">
        <v>9</v>
      </c>
      <c r="B114" s="2">
        <v>3</v>
      </c>
      <c r="D114" s="2" t="s">
        <v>34</v>
      </c>
      <c r="E114" s="2">
        <v>12</v>
      </c>
      <c r="F114" s="2" t="s">
        <v>34</v>
      </c>
      <c r="G114" s="2" t="s">
        <v>34</v>
      </c>
      <c r="H114" s="2" t="s">
        <v>34</v>
      </c>
      <c r="I114" s="2" t="s">
        <v>34</v>
      </c>
      <c r="J114" s="2" t="s">
        <v>34</v>
      </c>
      <c r="U114" s="2"/>
      <c r="V114" s="2"/>
      <c r="W114" s="2"/>
      <c r="X114" s="2"/>
    </row>
    <row r="115" spans="1:24" x14ac:dyDescent="0.25">
      <c r="A115" s="23">
        <v>10</v>
      </c>
      <c r="B115" s="2">
        <v>6</v>
      </c>
      <c r="D115" s="2">
        <v>1</v>
      </c>
      <c r="E115" s="2">
        <v>9</v>
      </c>
      <c r="F115" s="2" t="s">
        <v>34</v>
      </c>
      <c r="G115" s="2" t="s">
        <v>34</v>
      </c>
      <c r="H115" s="2" t="s">
        <v>34</v>
      </c>
      <c r="I115" s="2" t="s">
        <v>34</v>
      </c>
      <c r="J115" s="2" t="s">
        <v>34</v>
      </c>
    </row>
    <row r="116" spans="1:24" x14ac:dyDescent="0.25">
      <c r="A116" s="23">
        <v>11</v>
      </c>
      <c r="B116" s="2">
        <v>6</v>
      </c>
      <c r="D116" s="2">
        <v>1</v>
      </c>
      <c r="E116" s="2">
        <v>22</v>
      </c>
      <c r="F116" s="2" t="s">
        <v>34</v>
      </c>
      <c r="G116" s="2" t="s">
        <v>34</v>
      </c>
      <c r="H116" s="2" t="s">
        <v>34</v>
      </c>
      <c r="I116" s="2" t="s">
        <v>34</v>
      </c>
      <c r="J116" s="2" t="s">
        <v>34</v>
      </c>
    </row>
    <row r="117" spans="1:24" x14ac:dyDescent="0.25">
      <c r="B117" s="12"/>
      <c r="C117" s="12"/>
      <c r="D117" s="12"/>
      <c r="U117" s="2"/>
      <c r="V117" s="2"/>
      <c r="W117" s="2"/>
      <c r="X117" s="2"/>
    </row>
    <row r="118" spans="1:24" x14ac:dyDescent="0.25">
      <c r="C118" s="1" t="s">
        <v>294</v>
      </c>
      <c r="U118" s="2"/>
      <c r="V118" s="2"/>
      <c r="W118" s="2"/>
      <c r="X118" s="2"/>
    </row>
    <row r="119" spans="1:24" x14ac:dyDescent="0.25">
      <c r="B119" s="2" t="s">
        <v>19</v>
      </c>
      <c r="C119" s="2" t="s">
        <v>20</v>
      </c>
      <c r="D119" s="2" t="s">
        <v>21</v>
      </c>
      <c r="E119" s="2" t="s">
        <v>22</v>
      </c>
      <c r="F119" s="2" t="s">
        <v>23</v>
      </c>
      <c r="G119" s="2" t="s">
        <v>20</v>
      </c>
      <c r="H119" s="2" t="s">
        <v>7</v>
      </c>
      <c r="I119" s="2" t="s">
        <v>27</v>
      </c>
      <c r="J119" s="2" t="s">
        <v>8</v>
      </c>
    </row>
    <row r="120" spans="1:24" x14ac:dyDescent="0.25">
      <c r="A120" s="23">
        <v>6</v>
      </c>
      <c r="B120" s="2">
        <v>6</v>
      </c>
      <c r="D120" s="2" t="s">
        <v>34</v>
      </c>
      <c r="E120" s="2">
        <v>25</v>
      </c>
      <c r="F120" s="2" t="s">
        <v>34</v>
      </c>
      <c r="G120" s="2" t="s">
        <v>34</v>
      </c>
      <c r="H120" s="2" t="s">
        <v>34</v>
      </c>
      <c r="I120" s="2" t="s">
        <v>34</v>
      </c>
      <c r="J120" s="2" t="s">
        <v>34</v>
      </c>
      <c r="U120" s="2"/>
      <c r="V120" s="2"/>
      <c r="W120" s="2"/>
      <c r="X120" s="2"/>
    </row>
    <row r="121" spans="1:24" x14ac:dyDescent="0.25">
      <c r="A121" s="23">
        <v>7</v>
      </c>
      <c r="B121" s="2">
        <v>5</v>
      </c>
      <c r="D121" s="2" t="s">
        <v>34</v>
      </c>
      <c r="E121" s="2">
        <v>18</v>
      </c>
      <c r="F121" s="2" t="s">
        <v>34</v>
      </c>
      <c r="G121" s="13" t="s">
        <v>34</v>
      </c>
      <c r="H121" s="13" t="s">
        <v>34</v>
      </c>
      <c r="I121" s="13" t="s">
        <v>34</v>
      </c>
      <c r="J121" s="13" t="s">
        <v>34</v>
      </c>
    </row>
    <row r="122" spans="1:24" x14ac:dyDescent="0.25">
      <c r="A122" s="23">
        <v>11</v>
      </c>
      <c r="B122" s="2">
        <v>7</v>
      </c>
      <c r="D122" s="2">
        <v>1</v>
      </c>
      <c r="E122" s="2">
        <v>12</v>
      </c>
      <c r="F122" s="2" t="s">
        <v>34</v>
      </c>
      <c r="G122" s="13" t="s">
        <v>34</v>
      </c>
      <c r="H122" s="13" t="s">
        <v>34</v>
      </c>
      <c r="I122" s="13" t="s">
        <v>34</v>
      </c>
      <c r="J122" s="13" t="s">
        <v>34</v>
      </c>
    </row>
    <row r="123" spans="1:24" x14ac:dyDescent="0.25">
      <c r="A123" s="23" t="s">
        <v>352</v>
      </c>
      <c r="B123" s="2">
        <v>4</v>
      </c>
      <c r="D123" s="2" t="s">
        <v>34</v>
      </c>
      <c r="E123" s="2">
        <v>13</v>
      </c>
      <c r="F123" s="2" t="s">
        <v>34</v>
      </c>
      <c r="G123" s="13" t="s">
        <v>34</v>
      </c>
      <c r="H123" s="13" t="s">
        <v>34</v>
      </c>
      <c r="I123" s="13" t="s">
        <v>34</v>
      </c>
      <c r="J123" s="13" t="s">
        <v>34</v>
      </c>
      <c r="U123" s="2"/>
      <c r="V123" s="2"/>
      <c r="W123" s="2"/>
      <c r="X123" s="2"/>
    </row>
    <row r="125" spans="1:24" x14ac:dyDescent="0.25">
      <c r="C125" s="1" t="s">
        <v>363</v>
      </c>
    </row>
    <row r="126" spans="1:24" x14ac:dyDescent="0.25">
      <c r="B126" s="2" t="s">
        <v>19</v>
      </c>
      <c r="C126" s="2" t="s">
        <v>20</v>
      </c>
      <c r="D126" s="2" t="s">
        <v>21</v>
      </c>
      <c r="E126" s="2" t="s">
        <v>22</v>
      </c>
      <c r="F126" s="2" t="s">
        <v>23</v>
      </c>
      <c r="G126" s="2" t="s">
        <v>20</v>
      </c>
      <c r="H126" s="2" t="s">
        <v>7</v>
      </c>
      <c r="I126" s="2" t="s">
        <v>27</v>
      </c>
      <c r="J126" s="2" t="s">
        <v>8</v>
      </c>
      <c r="U126" s="2"/>
      <c r="V126" s="2"/>
      <c r="W126" s="2"/>
      <c r="X126" s="2"/>
    </row>
    <row r="127" spans="1:24" x14ac:dyDescent="0.25">
      <c r="A127" s="23">
        <v>7</v>
      </c>
      <c r="B127" s="2">
        <v>5</v>
      </c>
      <c r="D127" s="2">
        <v>2</v>
      </c>
      <c r="E127" s="2">
        <v>5</v>
      </c>
      <c r="F127" s="2">
        <v>1</v>
      </c>
      <c r="G127" s="13" t="s">
        <v>34</v>
      </c>
      <c r="H127" s="13" t="s">
        <v>34</v>
      </c>
      <c r="I127" s="2">
        <v>1</v>
      </c>
      <c r="J127" s="13" t="s">
        <v>34</v>
      </c>
    </row>
    <row r="128" spans="1:24" x14ac:dyDescent="0.25">
      <c r="A128" s="23">
        <v>9</v>
      </c>
      <c r="B128" s="2">
        <v>3</v>
      </c>
      <c r="D128" s="2" t="s">
        <v>34</v>
      </c>
      <c r="E128" s="2">
        <v>8</v>
      </c>
      <c r="F128" s="2" t="s">
        <v>34</v>
      </c>
      <c r="G128" s="13" t="s">
        <v>34</v>
      </c>
      <c r="H128" s="13" t="s">
        <v>34</v>
      </c>
      <c r="I128" s="2" t="s">
        <v>34</v>
      </c>
      <c r="J128" s="13" t="s">
        <v>34</v>
      </c>
    </row>
    <row r="129" spans="1:24" x14ac:dyDescent="0.25">
      <c r="A129" s="23">
        <v>10</v>
      </c>
      <c r="B129" s="2">
        <v>6</v>
      </c>
      <c r="D129" s="2">
        <v>1</v>
      </c>
      <c r="E129" s="2">
        <v>17</v>
      </c>
      <c r="F129" s="2">
        <v>1</v>
      </c>
      <c r="G129" s="13" t="s">
        <v>34</v>
      </c>
      <c r="H129" s="2">
        <v>1</v>
      </c>
      <c r="I129" s="2" t="s">
        <v>34</v>
      </c>
      <c r="J129" s="13" t="s">
        <v>34</v>
      </c>
      <c r="U129" s="2"/>
      <c r="V129" s="2"/>
      <c r="W129" s="2"/>
      <c r="X129" s="2"/>
    </row>
    <row r="130" spans="1:24" x14ac:dyDescent="0.25">
      <c r="A130" s="23">
        <v>11</v>
      </c>
      <c r="B130" s="2">
        <v>5</v>
      </c>
      <c r="D130" s="2" t="s">
        <v>34</v>
      </c>
      <c r="E130" s="2">
        <v>21</v>
      </c>
      <c r="F130" s="2" t="s">
        <v>34</v>
      </c>
      <c r="G130" s="13" t="s">
        <v>34</v>
      </c>
      <c r="H130" s="2" t="s">
        <v>34</v>
      </c>
      <c r="I130" s="2" t="s">
        <v>34</v>
      </c>
      <c r="J130" s="13" t="s">
        <v>34</v>
      </c>
    </row>
    <row r="131" spans="1:24" x14ac:dyDescent="0.25">
      <c r="A131" s="23" t="s">
        <v>352</v>
      </c>
      <c r="B131" s="2">
        <v>1</v>
      </c>
      <c r="D131" s="2" t="s">
        <v>34</v>
      </c>
      <c r="E131" s="2">
        <v>4</v>
      </c>
      <c r="F131" s="2" t="s">
        <v>34</v>
      </c>
      <c r="G131" s="13" t="s">
        <v>34</v>
      </c>
      <c r="H131" s="2" t="s">
        <v>34</v>
      </c>
      <c r="I131" s="2" t="s">
        <v>34</v>
      </c>
      <c r="J131" s="13" t="s">
        <v>34</v>
      </c>
    </row>
    <row r="132" spans="1:24" x14ac:dyDescent="0.25">
      <c r="U132" s="2"/>
      <c r="V132" s="2"/>
      <c r="W132" s="2"/>
      <c r="X132" s="2"/>
    </row>
    <row r="133" spans="1:24" x14ac:dyDescent="0.25">
      <c r="C133" s="1" t="s">
        <v>60</v>
      </c>
    </row>
    <row r="134" spans="1:24" x14ac:dyDescent="0.25">
      <c r="B134" s="2" t="s">
        <v>19</v>
      </c>
      <c r="C134" s="2" t="s">
        <v>20</v>
      </c>
      <c r="D134" s="2" t="s">
        <v>21</v>
      </c>
      <c r="E134" s="2" t="s">
        <v>22</v>
      </c>
      <c r="F134" s="2" t="s">
        <v>23</v>
      </c>
      <c r="G134" s="2" t="s">
        <v>20</v>
      </c>
      <c r="H134" s="2" t="s">
        <v>7</v>
      </c>
      <c r="I134" s="2" t="s">
        <v>27</v>
      </c>
      <c r="J134" s="2" t="s">
        <v>8</v>
      </c>
    </row>
    <row r="135" spans="1:24" x14ac:dyDescent="0.25">
      <c r="A135" s="23">
        <v>9</v>
      </c>
      <c r="B135" s="2">
        <v>7</v>
      </c>
      <c r="D135" s="2" t="s">
        <v>34</v>
      </c>
      <c r="E135" s="2">
        <v>27</v>
      </c>
      <c r="F135" s="2" t="s">
        <v>34</v>
      </c>
      <c r="G135" s="13" t="s">
        <v>34</v>
      </c>
      <c r="H135" s="13" t="s">
        <v>34</v>
      </c>
      <c r="I135" s="2" t="s">
        <v>34</v>
      </c>
      <c r="J135" s="13" t="s">
        <v>34</v>
      </c>
      <c r="U135" s="2"/>
      <c r="V135" s="2"/>
      <c r="W135" s="2"/>
      <c r="X135" s="2"/>
    </row>
    <row r="136" spans="1:24" x14ac:dyDescent="0.25">
      <c r="A136" s="23">
        <v>10</v>
      </c>
      <c r="B136" s="2">
        <v>11</v>
      </c>
      <c r="D136" s="2">
        <v>3</v>
      </c>
      <c r="E136" s="2">
        <v>21</v>
      </c>
      <c r="F136" s="2">
        <v>2</v>
      </c>
      <c r="G136" s="13" t="s">
        <v>34</v>
      </c>
      <c r="H136" s="13">
        <v>2</v>
      </c>
      <c r="I136" s="2" t="s">
        <v>34</v>
      </c>
      <c r="J136" s="13" t="s">
        <v>34</v>
      </c>
    </row>
    <row r="137" spans="1:24" x14ac:dyDescent="0.25">
      <c r="A137" s="23">
        <v>11</v>
      </c>
      <c r="B137" s="2">
        <v>12</v>
      </c>
      <c r="D137" s="2">
        <v>1</v>
      </c>
      <c r="E137" s="2">
        <v>34</v>
      </c>
      <c r="F137" s="2">
        <v>3</v>
      </c>
      <c r="G137" s="13" t="s">
        <v>34</v>
      </c>
      <c r="H137" s="13">
        <v>3</v>
      </c>
      <c r="I137" s="2" t="s">
        <v>34</v>
      </c>
      <c r="J137" s="13" t="s">
        <v>34</v>
      </c>
    </row>
    <row r="138" spans="1:24" x14ac:dyDescent="0.25">
      <c r="A138" s="23" t="s">
        <v>352</v>
      </c>
      <c r="B138" s="2">
        <v>8</v>
      </c>
      <c r="D138" s="2">
        <v>3</v>
      </c>
      <c r="E138" s="2">
        <v>17</v>
      </c>
      <c r="F138" s="2" t="s">
        <v>34</v>
      </c>
      <c r="G138" s="13" t="s">
        <v>34</v>
      </c>
      <c r="H138" s="13" t="s">
        <v>34</v>
      </c>
      <c r="I138" s="2" t="s">
        <v>34</v>
      </c>
      <c r="J138" s="13" t="s">
        <v>34</v>
      </c>
      <c r="U138" s="2"/>
      <c r="V138" s="2"/>
      <c r="W138" s="2"/>
      <c r="X138" s="2"/>
    </row>
  </sheetData>
  <sortState xmlns:xlrd2="http://schemas.microsoft.com/office/spreadsheetml/2017/richdata2" ref="N7:X138">
    <sortCondition ref="N7:N138"/>
  </sortState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800EB-699D-454A-B8FF-2CC4EF231A1A}">
  <dimension ref="A1:O36"/>
  <sheetViews>
    <sheetView topLeftCell="A5" workbookViewId="0">
      <selection activeCell="A2" sqref="A2:O36"/>
    </sheetView>
  </sheetViews>
  <sheetFormatPr defaultRowHeight="15" x14ac:dyDescent="0.25"/>
  <cols>
    <col min="1" max="1" width="15" style="1" customWidth="1"/>
    <col min="2" max="2" width="5.42578125" style="2" customWidth="1"/>
    <col min="3" max="3" width="4.28515625" style="2" customWidth="1"/>
    <col min="4" max="4" width="4.5703125" style="2" customWidth="1"/>
    <col min="5" max="5" width="5.85546875" style="2" customWidth="1"/>
    <col min="6" max="6" width="6.5703125" style="2" customWidth="1"/>
    <col min="7" max="7" width="2.28515625" style="3" customWidth="1"/>
    <col min="8" max="8" width="6.7109375" style="2" customWidth="1"/>
    <col min="9" max="9" width="8.42578125" style="2" customWidth="1"/>
    <col min="10" max="11" width="4.7109375" style="2" customWidth="1"/>
    <col min="12" max="15" width="4.28515625" style="2" customWidth="1"/>
  </cols>
  <sheetData>
    <row r="1" spans="1:14" x14ac:dyDescent="0.25">
      <c r="B1" s="7" t="s">
        <v>124</v>
      </c>
    </row>
    <row r="2" spans="1:14" x14ac:dyDescent="0.25">
      <c r="B2" s="2" t="s">
        <v>1</v>
      </c>
      <c r="D2" s="2" t="s">
        <v>2</v>
      </c>
      <c r="E2" s="2" t="s">
        <v>3</v>
      </c>
      <c r="F2" s="2" t="s">
        <v>4</v>
      </c>
      <c r="H2" s="2" t="s">
        <v>5</v>
      </c>
      <c r="I2" s="2" t="s">
        <v>6</v>
      </c>
      <c r="J2" s="2">
        <v>100</v>
      </c>
      <c r="K2" s="2">
        <v>50</v>
      </c>
      <c r="L2" s="2" t="s">
        <v>7</v>
      </c>
      <c r="M2" s="2" t="s">
        <v>8</v>
      </c>
      <c r="N2" s="3" t="s">
        <v>9</v>
      </c>
    </row>
    <row r="3" spans="1:14" x14ac:dyDescent="0.25">
      <c r="N3" s="3"/>
    </row>
    <row r="4" spans="1:14" x14ac:dyDescent="0.25">
      <c r="A4" s="1" t="s">
        <v>60</v>
      </c>
      <c r="B4" s="2">
        <v>5</v>
      </c>
      <c r="D4" s="2">
        <v>4</v>
      </c>
      <c r="E4" s="2">
        <v>2</v>
      </c>
      <c r="F4" s="2">
        <v>74</v>
      </c>
      <c r="G4" s="3" t="s">
        <v>33</v>
      </c>
      <c r="H4" s="2">
        <v>102</v>
      </c>
      <c r="I4" s="4">
        <f>H4/(D4-E4)</f>
        <v>51</v>
      </c>
      <c r="J4" s="2" t="s">
        <v>34</v>
      </c>
      <c r="K4" s="2">
        <v>1</v>
      </c>
      <c r="L4" s="2" t="s">
        <v>34</v>
      </c>
      <c r="M4" s="2" t="s">
        <v>34</v>
      </c>
      <c r="N4" s="2" t="s">
        <v>34</v>
      </c>
    </row>
    <row r="5" spans="1:14" x14ac:dyDescent="0.25">
      <c r="A5" s="1" t="s">
        <v>62</v>
      </c>
      <c r="B5" s="2">
        <v>5</v>
      </c>
      <c r="D5" s="2">
        <v>2</v>
      </c>
      <c r="E5" s="2">
        <v>1</v>
      </c>
      <c r="F5" s="2">
        <v>40</v>
      </c>
      <c r="G5" s="2"/>
      <c r="H5" s="2">
        <v>40</v>
      </c>
      <c r="I5" s="4">
        <f>H5/(D5-E5)</f>
        <v>40</v>
      </c>
      <c r="J5" s="2" t="s">
        <v>34</v>
      </c>
      <c r="K5" s="2" t="s">
        <v>34</v>
      </c>
      <c r="L5" s="2">
        <v>1</v>
      </c>
      <c r="M5" s="2" t="s">
        <v>34</v>
      </c>
      <c r="N5" s="2" t="s">
        <v>34</v>
      </c>
    </row>
    <row r="6" spans="1:14" x14ac:dyDescent="0.25">
      <c r="A6" s="1" t="s">
        <v>57</v>
      </c>
      <c r="B6" s="2">
        <v>5</v>
      </c>
      <c r="D6" s="2">
        <v>4</v>
      </c>
      <c r="E6" s="2">
        <v>1</v>
      </c>
      <c r="F6" s="2">
        <v>44</v>
      </c>
      <c r="H6" s="2">
        <v>97</v>
      </c>
      <c r="I6" s="4">
        <f>H6/(D6-E6)</f>
        <v>32.333333333333336</v>
      </c>
      <c r="J6" s="2" t="s">
        <v>34</v>
      </c>
      <c r="K6" s="2" t="s">
        <v>34</v>
      </c>
      <c r="L6" s="2">
        <v>4</v>
      </c>
      <c r="M6" s="2" t="s">
        <v>34</v>
      </c>
      <c r="N6" s="2" t="s">
        <v>34</v>
      </c>
    </row>
    <row r="7" spans="1:14" x14ac:dyDescent="0.25">
      <c r="A7" s="1" t="s">
        <v>55</v>
      </c>
      <c r="B7" s="2">
        <v>5</v>
      </c>
      <c r="D7" s="2">
        <v>5</v>
      </c>
      <c r="E7" s="2" t="s">
        <v>34</v>
      </c>
      <c r="F7" s="2">
        <v>70</v>
      </c>
      <c r="H7" s="2">
        <v>125</v>
      </c>
      <c r="I7" s="4">
        <v>25</v>
      </c>
      <c r="J7" s="2" t="s">
        <v>34</v>
      </c>
      <c r="K7" s="2">
        <v>1</v>
      </c>
      <c r="L7" s="2">
        <v>2</v>
      </c>
      <c r="M7" s="2" t="s">
        <v>34</v>
      </c>
      <c r="N7" s="2">
        <v>1</v>
      </c>
    </row>
    <row r="8" spans="1:14" x14ac:dyDescent="0.25">
      <c r="A8" s="1" t="s">
        <v>70</v>
      </c>
      <c r="B8" s="2">
        <v>5</v>
      </c>
      <c r="D8" s="2">
        <v>4</v>
      </c>
      <c r="E8" s="2">
        <v>2</v>
      </c>
      <c r="F8" s="2">
        <v>31</v>
      </c>
      <c r="G8" s="3" t="s">
        <v>33</v>
      </c>
      <c r="H8" s="2">
        <v>40</v>
      </c>
      <c r="I8" s="4">
        <f>H8/(D8-E8)</f>
        <v>20</v>
      </c>
      <c r="J8" s="2" t="s">
        <v>34</v>
      </c>
      <c r="K8" s="2" t="s">
        <v>34</v>
      </c>
      <c r="L8" s="2">
        <v>1</v>
      </c>
      <c r="M8" s="2" t="s">
        <v>34</v>
      </c>
      <c r="N8" s="2" t="s">
        <v>34</v>
      </c>
    </row>
    <row r="9" spans="1:14" x14ac:dyDescent="0.25">
      <c r="A9" s="1" t="s">
        <v>65</v>
      </c>
      <c r="B9" s="2">
        <v>5</v>
      </c>
      <c r="D9" s="2">
        <v>4</v>
      </c>
      <c r="E9" s="2" t="s">
        <v>34</v>
      </c>
      <c r="F9" s="2">
        <v>63</v>
      </c>
      <c r="G9" s="2"/>
      <c r="H9" s="2">
        <v>76</v>
      </c>
      <c r="I9" s="4">
        <v>19</v>
      </c>
      <c r="J9" s="2" t="s">
        <v>34</v>
      </c>
      <c r="K9" s="2">
        <v>1</v>
      </c>
      <c r="L9" s="2">
        <v>1</v>
      </c>
      <c r="M9" s="2" t="s">
        <v>34</v>
      </c>
      <c r="N9" s="2">
        <v>1</v>
      </c>
    </row>
    <row r="10" spans="1:14" x14ac:dyDescent="0.25">
      <c r="A10" s="1" t="s">
        <v>69</v>
      </c>
      <c r="B10" s="2">
        <v>5</v>
      </c>
      <c r="D10" s="2">
        <v>4</v>
      </c>
      <c r="E10" s="2" t="s">
        <v>34</v>
      </c>
      <c r="F10" s="2">
        <v>31</v>
      </c>
      <c r="H10" s="2">
        <v>40</v>
      </c>
      <c r="I10" s="4">
        <v>10</v>
      </c>
      <c r="J10" s="2" t="s">
        <v>34</v>
      </c>
      <c r="K10" s="2" t="s">
        <v>34</v>
      </c>
      <c r="L10" s="2">
        <v>1</v>
      </c>
      <c r="M10" s="2" t="s">
        <v>34</v>
      </c>
      <c r="N10" s="2">
        <v>1</v>
      </c>
    </row>
    <row r="11" spans="1:14" x14ac:dyDescent="0.25">
      <c r="A11" s="1" t="s">
        <v>72</v>
      </c>
      <c r="B11" s="2">
        <v>5</v>
      </c>
      <c r="D11" s="2">
        <v>4</v>
      </c>
      <c r="E11" s="2" t="s">
        <v>34</v>
      </c>
      <c r="F11" s="2">
        <v>15</v>
      </c>
      <c r="G11" s="2"/>
      <c r="H11" s="2">
        <v>37</v>
      </c>
      <c r="I11" s="4">
        <v>9.25</v>
      </c>
      <c r="J11" s="2" t="s">
        <v>34</v>
      </c>
      <c r="K11" s="2" t="s">
        <v>34</v>
      </c>
      <c r="L11" s="2">
        <v>1</v>
      </c>
      <c r="M11" s="2">
        <v>1</v>
      </c>
      <c r="N11" s="2">
        <v>1</v>
      </c>
    </row>
    <row r="12" spans="1:14" x14ac:dyDescent="0.25">
      <c r="A12" s="1" t="s">
        <v>68</v>
      </c>
      <c r="B12" s="2">
        <v>5</v>
      </c>
      <c r="D12" s="2">
        <v>5</v>
      </c>
      <c r="E12" s="2" t="s">
        <v>34</v>
      </c>
      <c r="F12" s="2">
        <v>11</v>
      </c>
      <c r="H12" s="2">
        <v>23</v>
      </c>
      <c r="I12" s="4">
        <v>4.5999999999999996</v>
      </c>
      <c r="J12" s="2" t="s">
        <v>34</v>
      </c>
      <c r="K12" s="2" t="s">
        <v>34</v>
      </c>
      <c r="L12" s="2">
        <v>1</v>
      </c>
      <c r="M12" s="2" t="s">
        <v>34</v>
      </c>
      <c r="N12" s="2">
        <v>1</v>
      </c>
    </row>
    <row r="13" spans="1:14" x14ac:dyDescent="0.25">
      <c r="A13" s="1" t="s">
        <v>78</v>
      </c>
      <c r="B13" s="2">
        <v>4</v>
      </c>
      <c r="D13" s="2">
        <v>1</v>
      </c>
      <c r="E13" s="2" t="s">
        <v>34</v>
      </c>
      <c r="F13" s="2">
        <v>2</v>
      </c>
      <c r="G13" s="2"/>
      <c r="H13" s="2">
        <v>2</v>
      </c>
      <c r="I13" s="4">
        <v>2</v>
      </c>
      <c r="J13" s="2" t="s">
        <v>34</v>
      </c>
      <c r="K13" s="2" t="s">
        <v>34</v>
      </c>
      <c r="L13" s="2">
        <v>1</v>
      </c>
      <c r="M13" s="2" t="s">
        <v>34</v>
      </c>
      <c r="N13" s="2" t="s">
        <v>34</v>
      </c>
    </row>
    <row r="14" spans="1:14" x14ac:dyDescent="0.25">
      <c r="A14" s="1" t="s">
        <v>63</v>
      </c>
      <c r="B14" s="2">
        <v>5</v>
      </c>
      <c r="D14" s="2">
        <v>3</v>
      </c>
      <c r="E14" s="2" t="s">
        <v>34</v>
      </c>
      <c r="F14" s="2">
        <v>2</v>
      </c>
      <c r="G14" s="2"/>
      <c r="H14" s="2">
        <v>3</v>
      </c>
      <c r="I14" s="4">
        <v>1</v>
      </c>
      <c r="J14" s="2" t="s">
        <v>34</v>
      </c>
      <c r="K14" s="2" t="s">
        <v>34</v>
      </c>
      <c r="L14" s="2" t="s">
        <v>34</v>
      </c>
      <c r="M14" s="2" t="s">
        <v>34</v>
      </c>
      <c r="N14" s="2">
        <v>1</v>
      </c>
    </row>
    <row r="15" spans="1:14" x14ac:dyDescent="0.25">
      <c r="A15" s="1" t="s">
        <v>79</v>
      </c>
      <c r="B15" s="2">
        <v>5</v>
      </c>
      <c r="D15" s="2">
        <v>2</v>
      </c>
      <c r="E15" s="2">
        <v>2</v>
      </c>
      <c r="F15" s="2">
        <v>8</v>
      </c>
      <c r="G15" s="3" t="s">
        <v>33</v>
      </c>
      <c r="H15" s="2">
        <v>8</v>
      </c>
      <c r="I15" s="4" t="s">
        <v>34</v>
      </c>
      <c r="J15" s="2" t="s">
        <v>34</v>
      </c>
      <c r="K15" s="2" t="s">
        <v>34</v>
      </c>
      <c r="L15" s="2">
        <v>1</v>
      </c>
      <c r="M15" s="2" t="s">
        <v>34</v>
      </c>
      <c r="N15" s="2" t="s">
        <v>34</v>
      </c>
    </row>
    <row r="16" spans="1:14" x14ac:dyDescent="0.25">
      <c r="A16" s="1" t="s">
        <v>154</v>
      </c>
      <c r="B16" s="2">
        <v>1</v>
      </c>
      <c r="D16" s="2">
        <v>1</v>
      </c>
      <c r="E16" s="2" t="s">
        <v>34</v>
      </c>
      <c r="F16" s="2" t="s">
        <v>34</v>
      </c>
      <c r="H16" s="2" t="s">
        <v>34</v>
      </c>
      <c r="I16" s="4" t="s">
        <v>34</v>
      </c>
      <c r="J16" s="2" t="s">
        <v>34</v>
      </c>
      <c r="K16" s="2" t="s">
        <v>34</v>
      </c>
      <c r="L16" s="2">
        <v>1</v>
      </c>
      <c r="M16" s="2" t="s">
        <v>34</v>
      </c>
      <c r="N16" s="2">
        <v>1</v>
      </c>
    </row>
    <row r="18" spans="1:15" x14ac:dyDescent="0.25">
      <c r="B18" s="5">
        <f>SUM(B4:B16)</f>
        <v>60</v>
      </c>
      <c r="C18" s="5"/>
      <c r="D18" s="5">
        <f>SUM(D4:D16)</f>
        <v>43</v>
      </c>
      <c r="E18" s="5">
        <f>SUM(E4:E16)</f>
        <v>8</v>
      </c>
      <c r="F18" s="5"/>
      <c r="G18" s="5"/>
      <c r="H18" s="5"/>
      <c r="I18" s="5"/>
      <c r="J18" s="5"/>
      <c r="K18" s="5">
        <f>SUM(K4:K16)</f>
        <v>3</v>
      </c>
      <c r="L18" s="5">
        <f>SUM(L4:L16)</f>
        <v>15</v>
      </c>
      <c r="M18" s="5">
        <f>SUM(M4:M16)</f>
        <v>1</v>
      </c>
      <c r="N18" s="5">
        <f>SUM(N4:N16)</f>
        <v>7</v>
      </c>
    </row>
    <row r="19" spans="1:15" x14ac:dyDescent="0.25">
      <c r="D19" s="6">
        <f>D18-E18</f>
        <v>35</v>
      </c>
      <c r="H19" s="6">
        <f>SUM(H4:H18)</f>
        <v>593</v>
      </c>
    </row>
    <row r="20" spans="1:15" x14ac:dyDescent="0.25">
      <c r="D20" s="6"/>
      <c r="H20" s="6"/>
    </row>
    <row r="21" spans="1:15" x14ac:dyDescent="0.25">
      <c r="B21" s="2" t="s">
        <v>19</v>
      </c>
      <c r="C21" s="2" t="s">
        <v>20</v>
      </c>
      <c r="D21" s="2" t="s">
        <v>21</v>
      </c>
      <c r="E21" s="2" t="s">
        <v>22</v>
      </c>
      <c r="F21" s="2" t="s">
        <v>23</v>
      </c>
      <c r="H21" s="2" t="s">
        <v>6</v>
      </c>
      <c r="I21" s="2" t="s">
        <v>24</v>
      </c>
      <c r="J21" s="2" t="s">
        <v>25</v>
      </c>
      <c r="K21" s="2" t="s">
        <v>26</v>
      </c>
      <c r="L21" s="2" t="s">
        <v>20</v>
      </c>
      <c r="M21" s="2" t="s">
        <v>7</v>
      </c>
      <c r="N21" s="2" t="s">
        <v>27</v>
      </c>
      <c r="O21" s="2" t="s">
        <v>8</v>
      </c>
    </row>
    <row r="23" spans="1:15" x14ac:dyDescent="0.25">
      <c r="A23" s="1" t="s">
        <v>70</v>
      </c>
      <c r="B23" s="2">
        <v>2</v>
      </c>
      <c r="D23" s="2" t="s">
        <v>34</v>
      </c>
      <c r="E23" s="2">
        <v>7</v>
      </c>
      <c r="F23" s="2">
        <v>1</v>
      </c>
      <c r="H23" s="4">
        <f t="shared" ref="H23:H32" si="0">E23/F23</f>
        <v>7</v>
      </c>
      <c r="I23" s="2" t="s">
        <v>159</v>
      </c>
      <c r="J23" s="2" t="s">
        <v>34</v>
      </c>
      <c r="K23" s="2" t="s">
        <v>34</v>
      </c>
      <c r="L23" s="2" t="s">
        <v>34</v>
      </c>
      <c r="M23" s="2">
        <v>1</v>
      </c>
      <c r="N23" s="2" t="s">
        <v>34</v>
      </c>
      <c r="O23" s="2" t="s">
        <v>34</v>
      </c>
    </row>
    <row r="24" spans="1:15" x14ac:dyDescent="0.25">
      <c r="A24" s="1" t="s">
        <v>69</v>
      </c>
      <c r="B24" s="2">
        <v>2</v>
      </c>
      <c r="D24" s="2" t="s">
        <v>34</v>
      </c>
      <c r="E24" s="2">
        <v>8</v>
      </c>
      <c r="F24" s="2">
        <v>1</v>
      </c>
      <c r="H24" s="4">
        <f t="shared" si="0"/>
        <v>8</v>
      </c>
      <c r="I24" s="2" t="s">
        <v>220</v>
      </c>
      <c r="J24" s="2" t="s">
        <v>34</v>
      </c>
      <c r="K24" s="2" t="s">
        <v>34</v>
      </c>
      <c r="L24" s="2" t="s">
        <v>34</v>
      </c>
      <c r="M24" s="2">
        <v>1</v>
      </c>
      <c r="N24" s="2" t="s">
        <v>34</v>
      </c>
      <c r="O24" s="2" t="s">
        <v>34</v>
      </c>
    </row>
    <row r="25" spans="1:15" x14ac:dyDescent="0.25">
      <c r="A25" s="1" t="s">
        <v>65</v>
      </c>
      <c r="B25" s="2">
        <v>24</v>
      </c>
      <c r="D25" s="2">
        <v>8</v>
      </c>
      <c r="E25" s="2">
        <v>64</v>
      </c>
      <c r="F25" s="2">
        <v>6</v>
      </c>
      <c r="H25" s="4">
        <f t="shared" si="0"/>
        <v>10.666666666666666</v>
      </c>
      <c r="I25" s="2" t="s">
        <v>160</v>
      </c>
      <c r="J25" s="2" t="s">
        <v>34</v>
      </c>
      <c r="K25" s="2" t="s">
        <v>34</v>
      </c>
      <c r="L25" s="2">
        <v>5</v>
      </c>
      <c r="M25" s="2">
        <v>1</v>
      </c>
      <c r="N25" s="2" t="s">
        <v>34</v>
      </c>
      <c r="O25" s="2" t="s">
        <v>34</v>
      </c>
    </row>
    <row r="26" spans="1:15" x14ac:dyDescent="0.25">
      <c r="A26" s="1" t="s">
        <v>55</v>
      </c>
      <c r="B26" s="2">
        <v>18</v>
      </c>
      <c r="D26" s="2">
        <v>1</v>
      </c>
      <c r="E26" s="2">
        <v>68</v>
      </c>
      <c r="F26" s="2">
        <v>6</v>
      </c>
      <c r="H26" s="4">
        <f t="shared" si="0"/>
        <v>11.333333333333334</v>
      </c>
      <c r="I26" s="2" t="s">
        <v>217</v>
      </c>
      <c r="J26" s="2" t="s">
        <v>34</v>
      </c>
      <c r="K26" s="2" t="s">
        <v>34</v>
      </c>
      <c r="L26" s="2">
        <v>1</v>
      </c>
      <c r="M26" s="2">
        <v>4</v>
      </c>
      <c r="N26" s="2" t="s">
        <v>34</v>
      </c>
      <c r="O26" s="2">
        <v>1</v>
      </c>
    </row>
    <row r="27" spans="1:15" x14ac:dyDescent="0.25">
      <c r="A27" s="1" t="s">
        <v>78</v>
      </c>
      <c r="B27" s="2">
        <v>19</v>
      </c>
      <c r="D27" s="2">
        <v>2</v>
      </c>
      <c r="E27" s="2">
        <v>49</v>
      </c>
      <c r="F27" s="2">
        <v>4</v>
      </c>
      <c r="H27" s="4">
        <f t="shared" si="0"/>
        <v>12.25</v>
      </c>
      <c r="I27" s="2" t="s">
        <v>161</v>
      </c>
      <c r="J27" s="2" t="s">
        <v>34</v>
      </c>
      <c r="K27" s="2" t="s">
        <v>34</v>
      </c>
      <c r="L27" s="2">
        <v>1</v>
      </c>
      <c r="M27" s="2">
        <v>1</v>
      </c>
      <c r="N27" s="2">
        <v>2</v>
      </c>
      <c r="O27" s="2" t="s">
        <v>34</v>
      </c>
    </row>
    <row r="28" spans="1:15" x14ac:dyDescent="0.25">
      <c r="A28" s="1" t="s">
        <v>68</v>
      </c>
      <c r="B28" s="2">
        <v>16</v>
      </c>
      <c r="D28" s="2">
        <v>4</v>
      </c>
      <c r="E28" s="2">
        <v>43</v>
      </c>
      <c r="F28" s="2">
        <v>3</v>
      </c>
      <c r="H28" s="4">
        <f t="shared" si="0"/>
        <v>14.333333333333334</v>
      </c>
      <c r="I28" s="2" t="s">
        <v>219</v>
      </c>
      <c r="J28" s="2" t="s">
        <v>34</v>
      </c>
      <c r="K28" s="2" t="s">
        <v>34</v>
      </c>
      <c r="L28" s="2">
        <v>2</v>
      </c>
      <c r="M28" s="2" t="s">
        <v>34</v>
      </c>
      <c r="N28" s="2">
        <v>1</v>
      </c>
      <c r="O28" s="2" t="s">
        <v>34</v>
      </c>
    </row>
    <row r="29" spans="1:15" x14ac:dyDescent="0.25">
      <c r="A29" s="1" t="s">
        <v>62</v>
      </c>
      <c r="B29" s="2">
        <v>23</v>
      </c>
      <c r="C29" s="2">
        <v>4</v>
      </c>
      <c r="D29" s="2">
        <v>3</v>
      </c>
      <c r="E29" s="2">
        <v>95</v>
      </c>
      <c r="F29" s="2">
        <v>6</v>
      </c>
      <c r="H29" s="4">
        <f t="shared" si="0"/>
        <v>15.833333333333334</v>
      </c>
      <c r="I29" s="2" t="s">
        <v>295</v>
      </c>
      <c r="J29" s="2" t="s">
        <v>34</v>
      </c>
      <c r="K29" s="2" t="s">
        <v>34</v>
      </c>
      <c r="L29" s="2">
        <v>2</v>
      </c>
      <c r="M29" s="2">
        <v>2</v>
      </c>
      <c r="N29" s="2">
        <v>2</v>
      </c>
      <c r="O29" s="2" t="s">
        <v>34</v>
      </c>
    </row>
    <row r="30" spans="1:15" x14ac:dyDescent="0.25">
      <c r="A30" s="1" t="s">
        <v>79</v>
      </c>
      <c r="B30" s="2">
        <v>23</v>
      </c>
      <c r="D30" s="2">
        <v>2</v>
      </c>
      <c r="E30" s="2">
        <v>56</v>
      </c>
      <c r="F30" s="2">
        <v>2</v>
      </c>
      <c r="H30" s="4">
        <f t="shared" si="0"/>
        <v>28</v>
      </c>
      <c r="I30" s="2" t="s">
        <v>218</v>
      </c>
      <c r="J30" s="2" t="s">
        <v>34</v>
      </c>
      <c r="K30" s="2" t="s">
        <v>34</v>
      </c>
      <c r="L30" s="2" t="s">
        <v>34</v>
      </c>
      <c r="M30" s="2">
        <v>2</v>
      </c>
      <c r="N30" s="2" t="s">
        <v>34</v>
      </c>
      <c r="O30" s="2" t="s">
        <v>34</v>
      </c>
    </row>
    <row r="31" spans="1:15" x14ac:dyDescent="0.25">
      <c r="A31" s="1" t="s">
        <v>60</v>
      </c>
      <c r="B31" s="2">
        <v>29</v>
      </c>
      <c r="C31" s="2">
        <v>5</v>
      </c>
      <c r="D31" s="2">
        <v>3</v>
      </c>
      <c r="E31" s="2">
        <v>88</v>
      </c>
      <c r="F31" s="2">
        <v>2</v>
      </c>
      <c r="H31" s="4">
        <f t="shared" si="0"/>
        <v>44</v>
      </c>
      <c r="I31" s="2" t="s">
        <v>159</v>
      </c>
      <c r="J31" s="2" t="s">
        <v>34</v>
      </c>
      <c r="K31" s="2" t="s">
        <v>34</v>
      </c>
      <c r="L31" s="2" t="s">
        <v>34</v>
      </c>
      <c r="M31" s="2">
        <v>2</v>
      </c>
      <c r="N31" s="2" t="s">
        <v>34</v>
      </c>
      <c r="O31" s="2" t="s">
        <v>34</v>
      </c>
    </row>
    <row r="32" spans="1:15" x14ac:dyDescent="0.25">
      <c r="A32" s="1" t="s">
        <v>63</v>
      </c>
      <c r="B32" s="2">
        <v>29</v>
      </c>
      <c r="C32" s="2">
        <v>3</v>
      </c>
      <c r="D32" s="2">
        <v>6</v>
      </c>
      <c r="E32" s="2">
        <v>96</v>
      </c>
      <c r="F32" s="2">
        <v>2</v>
      </c>
      <c r="H32" s="4">
        <f t="shared" si="0"/>
        <v>48</v>
      </c>
      <c r="I32" s="2" t="s">
        <v>52</v>
      </c>
      <c r="J32" s="2" t="s">
        <v>34</v>
      </c>
      <c r="K32" s="2" t="s">
        <v>34</v>
      </c>
      <c r="L32" s="2">
        <v>1</v>
      </c>
      <c r="M32" s="2">
        <v>1</v>
      </c>
      <c r="N32" s="2" t="s">
        <v>34</v>
      </c>
      <c r="O32" s="2" t="s">
        <v>34</v>
      </c>
    </row>
    <row r="33" spans="1:15" x14ac:dyDescent="0.25">
      <c r="A33" s="1" t="s">
        <v>72</v>
      </c>
      <c r="B33" s="2">
        <v>2</v>
      </c>
      <c r="D33" s="2" t="s">
        <v>34</v>
      </c>
      <c r="E33" s="2">
        <v>4</v>
      </c>
      <c r="F33" s="2" t="s">
        <v>34</v>
      </c>
      <c r="H33" s="4" t="s">
        <v>34</v>
      </c>
      <c r="I33" s="2" t="s">
        <v>34</v>
      </c>
      <c r="J33" s="2" t="s">
        <v>34</v>
      </c>
      <c r="K33" s="2" t="s">
        <v>34</v>
      </c>
      <c r="L33" s="2" t="s">
        <v>34</v>
      </c>
      <c r="M33" s="2" t="s">
        <v>34</v>
      </c>
      <c r="N33" s="2" t="s">
        <v>34</v>
      </c>
      <c r="O33" s="2" t="s">
        <v>34</v>
      </c>
    </row>
    <row r="35" spans="1:15" x14ac:dyDescent="0.25">
      <c r="B35" s="2">
        <f>SUM(B23:B33)</f>
        <v>187</v>
      </c>
      <c r="C35" s="2">
        <f t="shared" ref="C35:F35" si="1">SUM(C23:C33)</f>
        <v>12</v>
      </c>
      <c r="D35" s="2">
        <f t="shared" si="1"/>
        <v>29</v>
      </c>
      <c r="E35" s="37">
        <f t="shared" si="1"/>
        <v>578</v>
      </c>
      <c r="F35" s="37">
        <f t="shared" si="1"/>
        <v>33</v>
      </c>
      <c r="L35" s="2">
        <f>SUM(L23:L33)</f>
        <v>12</v>
      </c>
      <c r="M35" s="2">
        <f t="shared" ref="M35:O35" si="2">SUM(M23:M33)</f>
        <v>15</v>
      </c>
      <c r="N35" s="2">
        <f t="shared" si="2"/>
        <v>5</v>
      </c>
      <c r="O35" s="2">
        <f t="shared" si="2"/>
        <v>1</v>
      </c>
    </row>
    <row r="36" spans="1:15" x14ac:dyDescent="0.25">
      <c r="L36" s="6">
        <f>SUM(L35:O35)</f>
        <v>33</v>
      </c>
    </row>
  </sheetData>
  <sortState xmlns:xlrd2="http://schemas.microsoft.com/office/spreadsheetml/2017/richdata2" ref="A23:O33">
    <sortCondition ref="H23:H33"/>
  </sortState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&amp;CSDCC   &amp;"-,Bold Italic"Ray Sutton  &amp;"-,Regular" 2021/2022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E52CE-601C-46D6-9250-96153134B8FC}">
  <dimension ref="A1:T36"/>
  <sheetViews>
    <sheetView workbookViewId="0">
      <selection activeCell="W22" sqref="W22"/>
    </sheetView>
  </sheetViews>
  <sheetFormatPr defaultRowHeight="15" x14ac:dyDescent="0.25"/>
  <cols>
    <col min="1" max="1" width="7" style="12" customWidth="1"/>
    <col min="2" max="7" width="7.5703125" customWidth="1"/>
    <col min="8" max="8" width="9.28515625" customWidth="1"/>
    <col min="9" max="15" width="7.5703125" customWidth="1"/>
    <col min="16" max="16" width="8.5703125" customWidth="1"/>
    <col min="17" max="17" width="7.140625" customWidth="1"/>
    <col min="18" max="18" width="7.140625" style="13" customWidth="1"/>
    <col min="19" max="19" width="7.140625" style="22" customWidth="1"/>
    <col min="20" max="20" width="7.140625" style="13" customWidth="1"/>
  </cols>
  <sheetData>
    <row r="1" spans="1:20" x14ac:dyDescent="0.25">
      <c r="B1" s="21" t="s">
        <v>124</v>
      </c>
      <c r="E1" s="23"/>
      <c r="G1" s="23"/>
      <c r="H1" s="23"/>
      <c r="I1" s="23"/>
      <c r="K1" s="23"/>
      <c r="M1" s="23"/>
      <c r="O1" s="23"/>
      <c r="P1" s="1"/>
    </row>
    <row r="2" spans="1:20" x14ac:dyDescent="0.25">
      <c r="A2" s="12" t="s">
        <v>83</v>
      </c>
      <c r="B2" s="1" t="s">
        <v>69</v>
      </c>
      <c r="C2" s="1"/>
      <c r="D2" s="1" t="s">
        <v>55</v>
      </c>
      <c r="E2" s="1"/>
      <c r="F2" s="1" t="s">
        <v>72</v>
      </c>
      <c r="G2" s="1"/>
      <c r="H2" s="1" t="s">
        <v>65</v>
      </c>
      <c r="I2" s="1"/>
      <c r="J2" s="1" t="s">
        <v>63</v>
      </c>
      <c r="K2" s="1"/>
      <c r="L2" s="1"/>
      <c r="M2" s="1" t="s">
        <v>158</v>
      </c>
      <c r="N2" s="1"/>
      <c r="O2" s="1" t="s">
        <v>154</v>
      </c>
      <c r="P2" s="1"/>
      <c r="Q2" s="3"/>
      <c r="R2" s="3" t="s">
        <v>172</v>
      </c>
      <c r="S2" s="3" t="s">
        <v>173</v>
      </c>
      <c r="T2" s="25" t="s">
        <v>174</v>
      </c>
    </row>
    <row r="3" spans="1:20" x14ac:dyDescent="0.25">
      <c r="B3" s="1"/>
      <c r="C3" s="1" t="s">
        <v>57</v>
      </c>
      <c r="D3" s="1"/>
      <c r="E3" s="1" t="s">
        <v>60</v>
      </c>
      <c r="F3" s="1"/>
      <c r="G3" s="1" t="s">
        <v>68</v>
      </c>
      <c r="H3" s="1"/>
      <c r="I3" s="1" t="s">
        <v>70</v>
      </c>
      <c r="J3" s="1"/>
      <c r="K3" s="1" t="s">
        <v>78</v>
      </c>
      <c r="L3" s="1"/>
      <c r="M3" s="1"/>
      <c r="N3" s="1" t="s">
        <v>79</v>
      </c>
      <c r="O3" s="1"/>
      <c r="P3" s="1"/>
      <c r="Q3" s="3"/>
      <c r="R3" s="3"/>
      <c r="S3" s="3"/>
      <c r="T3" s="3"/>
    </row>
    <row r="4" spans="1:20" x14ac:dyDescent="0.25">
      <c r="A4" s="3">
        <v>1</v>
      </c>
      <c r="B4" s="23">
        <v>31</v>
      </c>
      <c r="C4" s="23">
        <v>44</v>
      </c>
      <c r="D4" s="23">
        <v>11</v>
      </c>
      <c r="E4" s="26">
        <v>74</v>
      </c>
      <c r="F4" s="23">
        <v>8</v>
      </c>
      <c r="G4" s="23">
        <v>2</v>
      </c>
      <c r="H4" s="23">
        <v>6</v>
      </c>
      <c r="I4" s="26">
        <v>31</v>
      </c>
      <c r="J4" s="27" t="s">
        <v>175</v>
      </c>
      <c r="K4" s="27" t="s">
        <v>175</v>
      </c>
      <c r="L4" s="27" t="s">
        <v>175</v>
      </c>
      <c r="M4" s="27" t="s">
        <v>175</v>
      </c>
      <c r="N4" s="27" t="s">
        <v>175</v>
      </c>
      <c r="P4" s="23"/>
      <c r="Q4" s="3">
        <f>SUM(B4:P4)</f>
        <v>207</v>
      </c>
      <c r="R4" s="3">
        <v>26</v>
      </c>
      <c r="S4" s="3">
        <f>Q4+R4</f>
        <v>233</v>
      </c>
      <c r="T4" s="2">
        <v>6</v>
      </c>
    </row>
    <row r="5" spans="1:20" x14ac:dyDescent="0.25">
      <c r="A5" s="3">
        <v>2</v>
      </c>
      <c r="B5" s="23">
        <v>2</v>
      </c>
      <c r="C5" s="23">
        <v>6</v>
      </c>
      <c r="D5" s="23">
        <v>20</v>
      </c>
      <c r="E5" s="23">
        <v>10</v>
      </c>
      <c r="F5" s="23">
        <v>14</v>
      </c>
      <c r="G5" s="26">
        <v>11</v>
      </c>
      <c r="H5" s="23">
        <v>7</v>
      </c>
      <c r="I5" s="23">
        <v>8</v>
      </c>
      <c r="J5" s="23">
        <v>2</v>
      </c>
      <c r="K5" s="23"/>
      <c r="L5" s="3"/>
      <c r="M5" s="27" t="s">
        <v>175</v>
      </c>
      <c r="N5" s="26">
        <v>0</v>
      </c>
      <c r="O5" s="23">
        <v>0</v>
      </c>
      <c r="Q5" s="3">
        <f>SUM(B5:P5)</f>
        <v>80</v>
      </c>
      <c r="R5" s="3">
        <v>17</v>
      </c>
      <c r="S5" s="3">
        <f>Q5+R5</f>
        <v>97</v>
      </c>
      <c r="T5" s="2">
        <v>10</v>
      </c>
    </row>
    <row r="6" spans="1:20" x14ac:dyDescent="0.25">
      <c r="A6" s="3">
        <v>3</v>
      </c>
      <c r="B6" s="23">
        <v>0</v>
      </c>
      <c r="C6" s="23">
        <v>17</v>
      </c>
      <c r="D6" s="23">
        <v>0</v>
      </c>
      <c r="E6" s="23">
        <v>11</v>
      </c>
      <c r="F6" s="23">
        <v>15</v>
      </c>
      <c r="G6" s="23">
        <v>5</v>
      </c>
      <c r="H6" s="23">
        <v>0</v>
      </c>
      <c r="I6" s="23">
        <v>1</v>
      </c>
      <c r="J6" s="23">
        <v>0</v>
      </c>
      <c r="K6" s="23">
        <v>2</v>
      </c>
      <c r="L6" s="3"/>
      <c r="M6" s="26">
        <v>0</v>
      </c>
      <c r="N6" s="27" t="s">
        <v>175</v>
      </c>
      <c r="O6" s="27"/>
      <c r="Q6" s="3">
        <f>SUM(B6:P6)</f>
        <v>51</v>
      </c>
      <c r="R6" s="3">
        <v>28</v>
      </c>
      <c r="S6" s="3">
        <f>Q6+R6</f>
        <v>79</v>
      </c>
      <c r="T6" s="2">
        <v>10</v>
      </c>
    </row>
    <row r="7" spans="1:20" x14ac:dyDescent="0.25">
      <c r="A7" s="3">
        <v>4</v>
      </c>
      <c r="B7" s="27" t="s">
        <v>175</v>
      </c>
      <c r="C7" s="27" t="s">
        <v>175</v>
      </c>
      <c r="D7" s="23">
        <v>70</v>
      </c>
      <c r="E7" s="26">
        <v>7</v>
      </c>
      <c r="F7" s="23">
        <v>0</v>
      </c>
      <c r="G7" s="23">
        <v>0</v>
      </c>
      <c r="H7" s="23">
        <v>63</v>
      </c>
      <c r="I7" s="26">
        <v>0</v>
      </c>
      <c r="J7" s="27" t="s">
        <v>175</v>
      </c>
      <c r="K7" s="27" t="s">
        <v>175</v>
      </c>
      <c r="M7" s="27" t="s">
        <v>175</v>
      </c>
      <c r="N7" s="27" t="s">
        <v>175</v>
      </c>
      <c r="O7" s="3"/>
      <c r="P7" s="3"/>
      <c r="Q7" s="3">
        <f>SUM(B7:P7)</f>
        <v>140</v>
      </c>
      <c r="R7" s="3">
        <v>34</v>
      </c>
      <c r="S7" s="3">
        <f>Q7+R7</f>
        <v>174</v>
      </c>
      <c r="T7" s="2">
        <v>4</v>
      </c>
    </row>
    <row r="8" spans="1:20" x14ac:dyDescent="0.25">
      <c r="A8" s="3">
        <v>5</v>
      </c>
      <c r="B8" s="23">
        <v>7</v>
      </c>
      <c r="C8" s="26">
        <v>30</v>
      </c>
      <c r="D8" s="23">
        <v>24</v>
      </c>
      <c r="E8" s="27" t="s">
        <v>175</v>
      </c>
      <c r="F8" s="27" t="s">
        <v>175</v>
      </c>
      <c r="G8" s="23">
        <v>5</v>
      </c>
      <c r="H8" s="27" t="s">
        <v>175</v>
      </c>
      <c r="I8" s="27" t="s">
        <v>175</v>
      </c>
      <c r="J8" s="23">
        <v>1</v>
      </c>
      <c r="K8" s="27" t="s">
        <v>175</v>
      </c>
      <c r="L8" s="3"/>
      <c r="M8" s="23">
        <v>40</v>
      </c>
      <c r="N8" s="26">
        <v>8</v>
      </c>
      <c r="O8" s="3"/>
      <c r="P8" s="3"/>
      <c r="Q8" s="3">
        <f>SUM(B8:P8)</f>
        <v>115</v>
      </c>
      <c r="R8" s="3">
        <v>21</v>
      </c>
      <c r="S8" s="3">
        <f>Q8+R8</f>
        <v>136</v>
      </c>
      <c r="T8" s="2">
        <v>5</v>
      </c>
    </row>
    <row r="9" spans="1:20" x14ac:dyDescent="0.25">
      <c r="C9" s="23"/>
      <c r="D9" s="23"/>
      <c r="E9" s="23"/>
      <c r="G9" s="24"/>
      <c r="H9" s="3"/>
      <c r="I9" s="3"/>
      <c r="J9" s="3"/>
      <c r="K9" s="3"/>
      <c r="L9" s="3"/>
      <c r="M9" s="26"/>
      <c r="N9" s="26"/>
      <c r="O9" s="26"/>
      <c r="P9" s="26"/>
      <c r="Q9" s="3"/>
      <c r="R9" s="28"/>
      <c r="S9" s="28"/>
      <c r="T9" s="28"/>
    </row>
    <row r="10" spans="1:20" x14ac:dyDescent="0.25">
      <c r="B10" s="3">
        <f t="shared" ref="B10:O10" si="0">SUM(B4:B9)</f>
        <v>40</v>
      </c>
      <c r="C10" s="3">
        <f t="shared" si="0"/>
        <v>97</v>
      </c>
      <c r="D10" s="3">
        <f t="shared" si="0"/>
        <v>125</v>
      </c>
      <c r="E10" s="3">
        <f t="shared" si="0"/>
        <v>102</v>
      </c>
      <c r="F10" s="3">
        <f>SUM(F4:F8)</f>
        <v>37</v>
      </c>
      <c r="G10" s="3">
        <f t="shared" si="0"/>
        <v>23</v>
      </c>
      <c r="H10" s="3">
        <f t="shared" si="0"/>
        <v>76</v>
      </c>
      <c r="I10" s="3">
        <f t="shared" si="0"/>
        <v>40</v>
      </c>
      <c r="J10" s="3">
        <f t="shared" si="0"/>
        <v>3</v>
      </c>
      <c r="K10" s="3">
        <f t="shared" si="0"/>
        <v>2</v>
      </c>
      <c r="L10" s="3">
        <f t="shared" si="0"/>
        <v>0</v>
      </c>
      <c r="M10" s="3">
        <f t="shared" si="0"/>
        <v>40</v>
      </c>
      <c r="N10" s="3">
        <f t="shared" si="0"/>
        <v>8</v>
      </c>
      <c r="O10" s="3">
        <f t="shared" si="0"/>
        <v>0</v>
      </c>
      <c r="P10" s="3"/>
      <c r="Q10" s="29">
        <f>SUM(Q4:Q9)</f>
        <v>593</v>
      </c>
      <c r="R10" s="3">
        <f>SUM(R4:R8)</f>
        <v>126</v>
      </c>
      <c r="S10" s="3">
        <f>SUM(S4:S8)</f>
        <v>719</v>
      </c>
      <c r="T10" s="6">
        <f>SUM(T4:T8)</f>
        <v>35</v>
      </c>
    </row>
    <row r="11" spans="1:20" x14ac:dyDescent="0.25"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2"/>
      <c r="S11" s="2"/>
      <c r="T11" s="2"/>
    </row>
    <row r="12" spans="1:20" x14ac:dyDescent="0.25"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2"/>
      <c r="S12" s="2"/>
      <c r="T12" s="2"/>
    </row>
    <row r="14" spans="1:20" x14ac:dyDescent="0.25">
      <c r="C14" s="13"/>
      <c r="D14" s="30" t="s">
        <v>177</v>
      </c>
      <c r="E14" s="13"/>
      <c r="G14" s="13"/>
    </row>
    <row r="15" spans="1:20" x14ac:dyDescent="0.25">
      <c r="C15" s="31" t="s">
        <v>83</v>
      </c>
      <c r="D15" s="31">
        <v>1</v>
      </c>
      <c r="E15" s="31">
        <v>2</v>
      </c>
      <c r="F15" s="31">
        <v>3</v>
      </c>
      <c r="G15" s="31">
        <v>4</v>
      </c>
      <c r="H15" s="31">
        <v>5</v>
      </c>
    </row>
    <row r="16" spans="1:20" x14ac:dyDescent="0.25">
      <c r="C16" s="2" t="s">
        <v>57</v>
      </c>
      <c r="D16" s="2">
        <v>1</v>
      </c>
      <c r="E16" s="1"/>
      <c r="F16" s="2">
        <v>1</v>
      </c>
      <c r="G16" s="2">
        <v>1</v>
      </c>
      <c r="H16" s="2">
        <v>1</v>
      </c>
      <c r="K16" s="1">
        <f t="shared" ref="K16:K26" si="1">SUM(D16:J16)</f>
        <v>4</v>
      </c>
      <c r="L16" s="1"/>
    </row>
    <row r="17" spans="3:18" x14ac:dyDescent="0.25">
      <c r="C17" s="2" t="s">
        <v>65</v>
      </c>
      <c r="D17" s="2">
        <v>1</v>
      </c>
      <c r="G17" s="2"/>
      <c r="H17" s="2"/>
      <c r="K17" s="1">
        <f t="shared" si="1"/>
        <v>1</v>
      </c>
      <c r="L17" s="1"/>
    </row>
    <row r="18" spans="3:18" x14ac:dyDescent="0.25">
      <c r="C18" s="2" t="s">
        <v>158</v>
      </c>
      <c r="D18" s="2">
        <v>1</v>
      </c>
      <c r="E18" s="1"/>
      <c r="G18" s="2"/>
      <c r="H18" s="2"/>
      <c r="K18" s="1">
        <f t="shared" si="1"/>
        <v>1</v>
      </c>
      <c r="L18" s="1"/>
    </row>
    <row r="19" spans="3:18" x14ac:dyDescent="0.25">
      <c r="C19" s="2" t="s">
        <v>68</v>
      </c>
      <c r="D19" s="13"/>
      <c r="E19" s="2">
        <v>1</v>
      </c>
      <c r="G19" s="2"/>
      <c r="H19" s="2"/>
      <c r="K19" s="1">
        <f t="shared" si="1"/>
        <v>1</v>
      </c>
      <c r="L19" s="1"/>
    </row>
    <row r="20" spans="3:18" x14ac:dyDescent="0.25">
      <c r="C20" s="2" t="s">
        <v>72</v>
      </c>
      <c r="D20" s="13"/>
      <c r="E20" s="2">
        <v>1</v>
      </c>
      <c r="G20" s="2"/>
      <c r="H20" s="2"/>
      <c r="K20" s="1">
        <f t="shared" si="1"/>
        <v>1</v>
      </c>
      <c r="L20" s="1"/>
    </row>
    <row r="21" spans="3:18" x14ac:dyDescent="0.25">
      <c r="C21" s="2" t="s">
        <v>154</v>
      </c>
      <c r="E21" s="2">
        <v>1</v>
      </c>
      <c r="G21" s="2"/>
      <c r="H21" s="2"/>
      <c r="K21" s="1">
        <f t="shared" si="1"/>
        <v>1</v>
      </c>
      <c r="L21" s="1"/>
    </row>
    <row r="22" spans="3:18" x14ac:dyDescent="0.25">
      <c r="C22" s="2" t="s">
        <v>69</v>
      </c>
      <c r="D22" s="13"/>
      <c r="F22" s="2">
        <v>1</v>
      </c>
      <c r="G22" s="2"/>
      <c r="H22" s="2"/>
      <c r="K22" s="1">
        <f t="shared" si="1"/>
        <v>1</v>
      </c>
      <c r="L22" s="1"/>
    </row>
    <row r="23" spans="3:18" x14ac:dyDescent="0.25">
      <c r="C23" s="2" t="s">
        <v>78</v>
      </c>
      <c r="D23" s="13"/>
      <c r="E23" s="13"/>
      <c r="F23" s="2">
        <v>1</v>
      </c>
      <c r="G23" s="2"/>
      <c r="H23" s="2"/>
      <c r="K23" s="1">
        <f t="shared" si="1"/>
        <v>1</v>
      </c>
      <c r="L23" s="1"/>
    </row>
    <row r="24" spans="3:18" x14ac:dyDescent="0.25">
      <c r="C24" s="2" t="s">
        <v>79</v>
      </c>
      <c r="D24" s="13"/>
      <c r="E24" s="13"/>
      <c r="F24" s="2">
        <v>1</v>
      </c>
      <c r="G24" s="2"/>
      <c r="H24" s="2"/>
      <c r="K24" s="1">
        <f t="shared" si="1"/>
        <v>1</v>
      </c>
      <c r="L24" s="1"/>
      <c r="R24"/>
    </row>
    <row r="25" spans="3:18" x14ac:dyDescent="0.25">
      <c r="C25" s="2" t="s">
        <v>55</v>
      </c>
      <c r="D25" s="25"/>
      <c r="E25" s="25"/>
      <c r="G25" s="2">
        <v>2</v>
      </c>
      <c r="H25" s="2"/>
      <c r="K25" s="1">
        <f t="shared" si="1"/>
        <v>2</v>
      </c>
      <c r="L25" s="1"/>
      <c r="R25"/>
    </row>
    <row r="26" spans="3:18" x14ac:dyDescent="0.25">
      <c r="C26" s="2" t="s">
        <v>70</v>
      </c>
      <c r="D26" s="25"/>
      <c r="E26" s="24"/>
      <c r="G26" s="2">
        <v>1</v>
      </c>
      <c r="H26" s="2"/>
      <c r="K26" s="1">
        <f t="shared" si="1"/>
        <v>1</v>
      </c>
      <c r="L26" s="1"/>
      <c r="R26"/>
    </row>
    <row r="27" spans="3:18" x14ac:dyDescent="0.25">
      <c r="C27" s="31"/>
      <c r="D27" s="31"/>
      <c r="E27" s="31"/>
      <c r="F27" s="31"/>
      <c r="G27" s="31"/>
      <c r="H27" s="31"/>
      <c r="K27" s="3"/>
      <c r="L27" s="1"/>
      <c r="R27"/>
    </row>
    <row r="28" spans="3:18" x14ac:dyDescent="0.25">
      <c r="C28" s="2"/>
      <c r="D28" s="2">
        <f>SUM(D16:D27)</f>
        <v>3</v>
      </c>
      <c r="E28" s="2">
        <f>SUM(E16:E27)</f>
        <v>3</v>
      </c>
      <c r="F28" s="2">
        <f>SUM(F16:F27)</f>
        <v>4</v>
      </c>
      <c r="G28" s="2">
        <f>SUM(G16:G27)</f>
        <v>4</v>
      </c>
      <c r="H28" s="2">
        <f>SUM(H16:H27)</f>
        <v>1</v>
      </c>
      <c r="K28" s="29"/>
      <c r="L28" s="6">
        <f>SUM(D28:J28)</f>
        <v>15</v>
      </c>
      <c r="R28" s="35"/>
    </row>
    <row r="29" spans="3:18" x14ac:dyDescent="0.25">
      <c r="C29" s="2"/>
      <c r="D29" s="2"/>
      <c r="E29" s="2"/>
      <c r="F29" s="6"/>
      <c r="G29" s="1"/>
      <c r="H29" s="1"/>
      <c r="K29" s="3"/>
      <c r="L29" s="1"/>
      <c r="R29"/>
    </row>
    <row r="30" spans="3:18" x14ac:dyDescent="0.25">
      <c r="C30" s="1"/>
      <c r="D30" s="29" t="s">
        <v>178</v>
      </c>
      <c r="E30" s="1"/>
      <c r="F30" s="1"/>
      <c r="G30" s="1"/>
      <c r="H30" s="1"/>
      <c r="K30" s="3"/>
      <c r="L30" s="1"/>
      <c r="R30"/>
    </row>
    <row r="31" spans="3:18" x14ac:dyDescent="0.25">
      <c r="C31" s="31" t="s">
        <v>83</v>
      </c>
      <c r="D31" s="31">
        <v>1</v>
      </c>
      <c r="E31" s="31">
        <v>2</v>
      </c>
      <c r="F31" s="31">
        <v>3</v>
      </c>
      <c r="G31" s="31">
        <v>4</v>
      </c>
      <c r="H31" s="31">
        <v>5</v>
      </c>
      <c r="K31" s="3"/>
      <c r="L31" s="1"/>
      <c r="R31"/>
    </row>
    <row r="32" spans="3:18" x14ac:dyDescent="0.25">
      <c r="C32" s="2" t="s">
        <v>72</v>
      </c>
      <c r="D32" s="1"/>
      <c r="E32" s="1"/>
      <c r="F32" s="1"/>
      <c r="G32" s="1"/>
      <c r="H32" s="1">
        <v>1</v>
      </c>
      <c r="K32" s="29"/>
      <c r="L32" s="6">
        <f>SUM(D32:J32)</f>
        <v>1</v>
      </c>
      <c r="R32" s="35"/>
    </row>
    <row r="33" spans="3:18" x14ac:dyDescent="0.25">
      <c r="C33" s="1"/>
      <c r="D33" s="1"/>
      <c r="E33" s="1"/>
      <c r="F33" s="1"/>
      <c r="G33" s="1"/>
      <c r="H33" s="1"/>
      <c r="K33" s="1"/>
      <c r="L33" s="1"/>
      <c r="M33" s="1"/>
      <c r="N33" s="1"/>
      <c r="O33" s="24"/>
      <c r="P33" s="25"/>
      <c r="R33"/>
    </row>
    <row r="34" spans="3:18" x14ac:dyDescent="0.2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6"/>
      <c r="O34" s="24"/>
      <c r="P34" s="23"/>
      <c r="R34"/>
    </row>
    <row r="35" spans="3:18" x14ac:dyDescent="0.25">
      <c r="C35" s="22"/>
    </row>
    <row r="36" spans="3:18" x14ac:dyDescent="0.25">
      <c r="C36" s="22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2AEE7-1E45-432C-B2BA-CD13111BDB72}">
  <dimension ref="A1:J74"/>
  <sheetViews>
    <sheetView workbookViewId="0">
      <pane ySplit="3" topLeftCell="A43" activePane="bottomLeft" state="frozen"/>
      <selection pane="bottomLeft" activeCell="N64" sqref="N64"/>
    </sheetView>
  </sheetViews>
  <sheetFormatPr defaultRowHeight="15" x14ac:dyDescent="0.25"/>
  <cols>
    <col min="1" max="1" width="7" style="12" customWidth="1"/>
    <col min="2" max="2" width="5.42578125" style="2" customWidth="1"/>
    <col min="3" max="3" width="4.7109375" style="2" customWidth="1"/>
    <col min="4" max="4" width="5.140625" style="2" customWidth="1"/>
    <col min="5" max="5" width="8.85546875" style="2" customWidth="1"/>
    <col min="6" max="6" width="6.140625" style="2" customWidth="1"/>
    <col min="7" max="10" width="6.140625" style="13" customWidth="1"/>
  </cols>
  <sheetData>
    <row r="1" spans="1:10" x14ac:dyDescent="0.25">
      <c r="C1" s="42"/>
      <c r="D1" s="43" t="s">
        <v>54</v>
      </c>
      <c r="E1" s="37"/>
    </row>
    <row r="2" spans="1:10" x14ac:dyDescent="0.25">
      <c r="B2" s="2" t="s">
        <v>19</v>
      </c>
      <c r="C2" s="2" t="s">
        <v>20</v>
      </c>
      <c r="D2" s="2" t="s">
        <v>21</v>
      </c>
      <c r="E2" s="2" t="s">
        <v>22</v>
      </c>
      <c r="F2" s="2" t="s">
        <v>23</v>
      </c>
      <c r="G2" s="2" t="s">
        <v>20</v>
      </c>
      <c r="H2" s="2" t="s">
        <v>7</v>
      </c>
      <c r="I2" s="2" t="s">
        <v>27</v>
      </c>
      <c r="J2" s="2" t="s">
        <v>8</v>
      </c>
    </row>
    <row r="3" spans="1:10" x14ac:dyDescent="0.25">
      <c r="A3" s="38"/>
      <c r="B3" s="31">
        <f>SUM(B7:B75)</f>
        <v>187</v>
      </c>
      <c r="C3" s="31">
        <f t="shared" ref="C3:J3" si="0">SUM(C7:C75)</f>
        <v>12</v>
      </c>
      <c r="D3" s="31">
        <f t="shared" si="0"/>
        <v>29</v>
      </c>
      <c r="E3" s="39">
        <f t="shared" si="0"/>
        <v>578</v>
      </c>
      <c r="F3" s="39">
        <f t="shared" si="0"/>
        <v>33</v>
      </c>
      <c r="G3" s="31">
        <f t="shared" si="0"/>
        <v>12</v>
      </c>
      <c r="H3" s="31">
        <f t="shared" si="0"/>
        <v>15</v>
      </c>
      <c r="I3" s="31">
        <f t="shared" si="0"/>
        <v>5</v>
      </c>
      <c r="J3" s="31">
        <f t="shared" si="0"/>
        <v>1</v>
      </c>
    </row>
    <row r="4" spans="1:10" x14ac:dyDescent="0.25">
      <c r="E4" s="6"/>
      <c r="F4" s="6"/>
      <c r="G4" s="2"/>
      <c r="H4" s="2"/>
      <c r="I4" s="2"/>
      <c r="J4" s="2"/>
    </row>
    <row r="5" spans="1:10" x14ac:dyDescent="0.25">
      <c r="A5" s="23" t="s">
        <v>83</v>
      </c>
      <c r="C5" s="1" t="s">
        <v>60</v>
      </c>
    </row>
    <row r="6" spans="1:10" x14ac:dyDescent="0.25">
      <c r="B6" s="2" t="s">
        <v>19</v>
      </c>
      <c r="C6" s="2" t="s">
        <v>20</v>
      </c>
      <c r="D6" s="2" t="s">
        <v>21</v>
      </c>
      <c r="E6" s="2" t="s">
        <v>22</v>
      </c>
      <c r="F6" s="2" t="s">
        <v>23</v>
      </c>
      <c r="G6" s="2" t="s">
        <v>20</v>
      </c>
      <c r="H6" s="2" t="s">
        <v>7</v>
      </c>
      <c r="I6" s="2" t="s">
        <v>27</v>
      </c>
      <c r="J6" s="2" t="s">
        <v>8</v>
      </c>
    </row>
    <row r="7" spans="1:10" x14ac:dyDescent="0.25">
      <c r="A7" s="3">
        <v>1</v>
      </c>
      <c r="B7" s="2">
        <v>5</v>
      </c>
      <c r="C7" s="2">
        <v>5</v>
      </c>
      <c r="D7" s="2" t="s">
        <v>34</v>
      </c>
      <c r="E7" s="2">
        <v>7</v>
      </c>
      <c r="F7" s="2">
        <v>1</v>
      </c>
      <c r="G7" s="2" t="s">
        <v>34</v>
      </c>
      <c r="H7" s="2">
        <v>1</v>
      </c>
      <c r="I7" s="2" t="s">
        <v>34</v>
      </c>
      <c r="J7" s="2" t="s">
        <v>34</v>
      </c>
    </row>
    <row r="8" spans="1:10" x14ac:dyDescent="0.25">
      <c r="A8" s="3">
        <v>2</v>
      </c>
      <c r="B8" s="2">
        <v>7</v>
      </c>
      <c r="D8" s="2" t="s">
        <v>34</v>
      </c>
      <c r="E8" s="2">
        <v>16</v>
      </c>
      <c r="F8" s="2" t="s">
        <v>34</v>
      </c>
      <c r="G8" s="2" t="s">
        <v>34</v>
      </c>
      <c r="H8" s="2" t="s">
        <v>34</v>
      </c>
      <c r="I8" s="2" t="s">
        <v>34</v>
      </c>
      <c r="J8" s="2" t="s">
        <v>34</v>
      </c>
    </row>
    <row r="9" spans="1:10" x14ac:dyDescent="0.25">
      <c r="A9" s="3">
        <v>3</v>
      </c>
      <c r="B9" s="2">
        <v>5</v>
      </c>
      <c r="D9" s="2">
        <v>1</v>
      </c>
      <c r="E9" s="2">
        <v>12</v>
      </c>
      <c r="F9" s="2">
        <v>1</v>
      </c>
      <c r="G9" s="2" t="s">
        <v>34</v>
      </c>
      <c r="H9" s="2">
        <v>1</v>
      </c>
      <c r="I9" s="2" t="s">
        <v>34</v>
      </c>
      <c r="J9" s="2" t="s">
        <v>34</v>
      </c>
    </row>
    <row r="10" spans="1:10" x14ac:dyDescent="0.25">
      <c r="A10" s="3">
        <v>4</v>
      </c>
      <c r="B10" s="2">
        <v>7</v>
      </c>
      <c r="D10" s="2">
        <v>1</v>
      </c>
      <c r="E10" s="2">
        <v>34</v>
      </c>
      <c r="F10" s="2" t="s">
        <v>34</v>
      </c>
      <c r="G10" s="2" t="s">
        <v>34</v>
      </c>
      <c r="H10" s="2" t="s">
        <v>34</v>
      </c>
      <c r="I10" s="2" t="s">
        <v>34</v>
      </c>
      <c r="J10" s="2" t="s">
        <v>34</v>
      </c>
    </row>
    <row r="11" spans="1:10" x14ac:dyDescent="0.25">
      <c r="A11" s="3">
        <v>5</v>
      </c>
      <c r="B11" s="2">
        <v>5</v>
      </c>
      <c r="D11" s="2">
        <v>1</v>
      </c>
      <c r="E11" s="2">
        <v>19</v>
      </c>
      <c r="F11" s="2" t="s">
        <v>34</v>
      </c>
      <c r="G11" s="2" t="s">
        <v>34</v>
      </c>
      <c r="H11" s="2" t="s">
        <v>34</v>
      </c>
      <c r="I11" s="2" t="s">
        <v>34</v>
      </c>
      <c r="J11" s="2" t="s">
        <v>34</v>
      </c>
    </row>
    <row r="12" spans="1:10" x14ac:dyDescent="0.25">
      <c r="G12" s="2"/>
      <c r="H12" s="2"/>
      <c r="I12" s="2"/>
      <c r="J12" s="2"/>
    </row>
    <row r="13" spans="1:10" x14ac:dyDescent="0.25">
      <c r="A13" s="3"/>
      <c r="C13" s="1" t="s">
        <v>79</v>
      </c>
      <c r="G13" s="2"/>
      <c r="H13" s="2"/>
      <c r="I13" s="2"/>
      <c r="J13" s="2"/>
    </row>
    <row r="14" spans="1:10" x14ac:dyDescent="0.25">
      <c r="A14" s="3"/>
      <c r="B14" s="2" t="s">
        <v>19</v>
      </c>
      <c r="C14" s="2" t="s">
        <v>20</v>
      </c>
      <c r="D14" s="2" t="s">
        <v>21</v>
      </c>
      <c r="E14" s="2" t="s">
        <v>22</v>
      </c>
      <c r="F14" s="2" t="s">
        <v>23</v>
      </c>
      <c r="G14" s="2" t="s">
        <v>20</v>
      </c>
      <c r="H14" s="2" t="s">
        <v>7</v>
      </c>
      <c r="I14" s="2" t="s">
        <v>27</v>
      </c>
      <c r="J14" s="2" t="s">
        <v>8</v>
      </c>
    </row>
    <row r="15" spans="1:10" x14ac:dyDescent="0.25">
      <c r="A15" s="3">
        <v>1</v>
      </c>
      <c r="B15" s="2">
        <v>5</v>
      </c>
      <c r="D15" s="2">
        <v>1</v>
      </c>
      <c r="E15" s="2">
        <v>8</v>
      </c>
      <c r="F15" s="2" t="s">
        <v>34</v>
      </c>
      <c r="G15" s="2" t="s">
        <v>34</v>
      </c>
      <c r="H15" s="2" t="s">
        <v>34</v>
      </c>
      <c r="I15" s="2" t="s">
        <v>34</v>
      </c>
      <c r="J15" s="2" t="s">
        <v>34</v>
      </c>
    </row>
    <row r="16" spans="1:10" x14ac:dyDescent="0.25">
      <c r="A16" s="3">
        <v>2</v>
      </c>
      <c r="B16" s="2">
        <v>5</v>
      </c>
      <c r="D16" s="2" t="s">
        <v>34</v>
      </c>
      <c r="E16" s="2">
        <v>12</v>
      </c>
      <c r="F16" s="2" t="s">
        <v>34</v>
      </c>
      <c r="G16" s="2" t="s">
        <v>34</v>
      </c>
      <c r="H16" s="2" t="s">
        <v>34</v>
      </c>
      <c r="I16" s="2" t="s">
        <v>34</v>
      </c>
      <c r="J16" s="2" t="s">
        <v>34</v>
      </c>
    </row>
    <row r="17" spans="1:10" x14ac:dyDescent="0.25">
      <c r="A17" s="3">
        <v>3</v>
      </c>
      <c r="B17" s="2">
        <v>3</v>
      </c>
      <c r="D17" s="2" t="s">
        <v>34</v>
      </c>
      <c r="E17" s="2">
        <v>12</v>
      </c>
      <c r="F17" s="2" t="s">
        <v>34</v>
      </c>
      <c r="G17" s="2" t="s">
        <v>34</v>
      </c>
      <c r="H17" s="2" t="s">
        <v>34</v>
      </c>
      <c r="I17" s="2" t="s">
        <v>34</v>
      </c>
      <c r="J17" s="2" t="s">
        <v>34</v>
      </c>
    </row>
    <row r="18" spans="1:10" x14ac:dyDescent="0.25">
      <c r="A18" s="3">
        <v>4</v>
      </c>
      <c r="B18" s="2">
        <v>5</v>
      </c>
      <c r="D18" s="2" t="s">
        <v>34</v>
      </c>
      <c r="E18" s="2">
        <v>19</v>
      </c>
      <c r="F18" s="2">
        <v>2</v>
      </c>
      <c r="G18" s="2" t="s">
        <v>34</v>
      </c>
      <c r="H18" s="2">
        <v>2</v>
      </c>
      <c r="I18" s="2" t="s">
        <v>34</v>
      </c>
      <c r="J18" s="2" t="s">
        <v>34</v>
      </c>
    </row>
    <row r="19" spans="1:10" x14ac:dyDescent="0.25">
      <c r="A19" s="3">
        <v>5</v>
      </c>
      <c r="B19" s="2">
        <v>5</v>
      </c>
      <c r="D19" s="2">
        <v>1</v>
      </c>
      <c r="E19" s="2">
        <v>5</v>
      </c>
      <c r="F19" s="2" t="s">
        <v>34</v>
      </c>
      <c r="G19" s="2" t="s">
        <v>34</v>
      </c>
      <c r="H19" s="2" t="s">
        <v>34</v>
      </c>
      <c r="I19" s="2" t="s">
        <v>34</v>
      </c>
      <c r="J19" s="2" t="s">
        <v>34</v>
      </c>
    </row>
    <row r="20" spans="1:10" x14ac:dyDescent="0.25">
      <c r="A20" s="3"/>
      <c r="G20" s="2"/>
      <c r="H20" s="2"/>
      <c r="I20" s="2"/>
      <c r="J20" s="2"/>
    </row>
    <row r="21" spans="1:10" x14ac:dyDescent="0.25">
      <c r="A21" s="3"/>
      <c r="C21" s="1" t="s">
        <v>63</v>
      </c>
      <c r="G21" s="2"/>
      <c r="H21" s="2"/>
      <c r="I21" s="2"/>
      <c r="J21" s="2"/>
    </row>
    <row r="22" spans="1:10" x14ac:dyDescent="0.25">
      <c r="A22" s="3"/>
      <c r="B22" s="2" t="s">
        <v>19</v>
      </c>
      <c r="C22" s="2" t="s">
        <v>20</v>
      </c>
      <c r="D22" s="2" t="s">
        <v>21</v>
      </c>
      <c r="E22" s="2" t="s">
        <v>22</v>
      </c>
      <c r="F22" s="2" t="s">
        <v>23</v>
      </c>
      <c r="G22" s="2" t="s">
        <v>20</v>
      </c>
      <c r="H22" s="2" t="s">
        <v>7</v>
      </c>
      <c r="I22" s="2" t="s">
        <v>27</v>
      </c>
      <c r="J22" s="2" t="s">
        <v>8</v>
      </c>
    </row>
    <row r="23" spans="1:10" x14ac:dyDescent="0.25">
      <c r="A23" s="3">
        <v>1</v>
      </c>
      <c r="B23" s="2">
        <v>5</v>
      </c>
      <c r="D23" s="2">
        <v>2</v>
      </c>
      <c r="E23" s="2">
        <v>12</v>
      </c>
      <c r="F23" s="2" t="s">
        <v>34</v>
      </c>
      <c r="G23" s="2" t="s">
        <v>34</v>
      </c>
      <c r="H23" s="2" t="s">
        <v>34</v>
      </c>
      <c r="I23" s="2" t="s">
        <v>34</v>
      </c>
      <c r="J23" s="2" t="s">
        <v>34</v>
      </c>
    </row>
    <row r="24" spans="1:10" x14ac:dyDescent="0.25">
      <c r="A24" s="3">
        <v>2</v>
      </c>
      <c r="B24" s="2">
        <v>7</v>
      </c>
      <c r="D24" s="2">
        <v>4</v>
      </c>
      <c r="E24" s="2">
        <v>13</v>
      </c>
      <c r="F24" s="2" t="s">
        <v>34</v>
      </c>
      <c r="G24" s="2" t="s">
        <v>34</v>
      </c>
      <c r="H24" s="2" t="s">
        <v>34</v>
      </c>
      <c r="I24" s="2" t="s">
        <v>34</v>
      </c>
      <c r="J24" s="2" t="s">
        <v>34</v>
      </c>
    </row>
    <row r="25" spans="1:10" x14ac:dyDescent="0.25">
      <c r="A25" s="3">
        <v>3</v>
      </c>
      <c r="B25" s="2">
        <v>6</v>
      </c>
      <c r="D25" s="2" t="s">
        <v>34</v>
      </c>
      <c r="E25" s="2">
        <v>27</v>
      </c>
      <c r="F25" s="2" t="s">
        <v>34</v>
      </c>
      <c r="G25" s="2" t="s">
        <v>34</v>
      </c>
      <c r="H25" s="2" t="s">
        <v>34</v>
      </c>
      <c r="I25" s="2" t="s">
        <v>34</v>
      </c>
      <c r="J25" s="2" t="s">
        <v>34</v>
      </c>
    </row>
    <row r="26" spans="1:10" x14ac:dyDescent="0.25">
      <c r="A26" s="3">
        <v>4</v>
      </c>
      <c r="B26" s="2">
        <v>6</v>
      </c>
      <c r="C26" s="2">
        <v>3</v>
      </c>
      <c r="D26" s="2" t="s">
        <v>34</v>
      </c>
      <c r="E26" s="2">
        <v>26</v>
      </c>
      <c r="F26" s="2">
        <v>2</v>
      </c>
      <c r="G26" s="2">
        <v>1</v>
      </c>
      <c r="H26" s="2">
        <v>1</v>
      </c>
      <c r="I26" s="2" t="s">
        <v>34</v>
      </c>
      <c r="J26" s="2" t="s">
        <v>34</v>
      </c>
    </row>
    <row r="27" spans="1:10" x14ac:dyDescent="0.25">
      <c r="A27" s="3">
        <v>5</v>
      </c>
      <c r="B27" s="2">
        <v>5</v>
      </c>
      <c r="D27" s="2" t="s">
        <v>34</v>
      </c>
      <c r="E27" s="2">
        <v>18</v>
      </c>
      <c r="F27" s="2" t="s">
        <v>34</v>
      </c>
      <c r="G27" s="2" t="s">
        <v>34</v>
      </c>
      <c r="H27" s="2" t="s">
        <v>34</v>
      </c>
      <c r="I27" s="2" t="s">
        <v>34</v>
      </c>
      <c r="J27" s="2" t="s">
        <v>34</v>
      </c>
    </row>
    <row r="28" spans="1:10" x14ac:dyDescent="0.25">
      <c r="A28" s="3"/>
      <c r="G28" s="2"/>
      <c r="H28" s="2"/>
      <c r="I28" s="2"/>
      <c r="J28" s="2"/>
    </row>
    <row r="29" spans="1:10" x14ac:dyDescent="0.25">
      <c r="A29" s="3"/>
      <c r="C29" s="1" t="s">
        <v>65</v>
      </c>
      <c r="G29" s="2"/>
      <c r="H29" s="2"/>
      <c r="I29" s="2"/>
      <c r="J29" s="2"/>
    </row>
    <row r="30" spans="1:10" x14ac:dyDescent="0.25">
      <c r="A30" s="3"/>
      <c r="B30" s="2" t="s">
        <v>19</v>
      </c>
      <c r="C30" s="2" t="s">
        <v>20</v>
      </c>
      <c r="D30" s="2" t="s">
        <v>21</v>
      </c>
      <c r="E30" s="2" t="s">
        <v>22</v>
      </c>
      <c r="F30" s="2" t="s">
        <v>23</v>
      </c>
      <c r="G30" s="2" t="s">
        <v>20</v>
      </c>
      <c r="H30" s="2" t="s">
        <v>7</v>
      </c>
      <c r="I30" s="2" t="s">
        <v>27</v>
      </c>
      <c r="J30" s="2" t="s">
        <v>8</v>
      </c>
    </row>
    <row r="31" spans="1:10" x14ac:dyDescent="0.25">
      <c r="A31" s="3">
        <v>1</v>
      </c>
      <c r="B31" s="2">
        <v>5</v>
      </c>
      <c r="D31" s="2">
        <v>3</v>
      </c>
      <c r="E31" s="2">
        <v>3</v>
      </c>
      <c r="F31" s="2">
        <v>3</v>
      </c>
      <c r="G31" s="2">
        <v>2</v>
      </c>
      <c r="H31" s="2">
        <v>1</v>
      </c>
      <c r="I31" s="2" t="s">
        <v>34</v>
      </c>
      <c r="J31" s="2" t="s">
        <v>34</v>
      </c>
    </row>
    <row r="32" spans="1:10" x14ac:dyDescent="0.25">
      <c r="A32" s="3">
        <v>2</v>
      </c>
      <c r="B32" s="2">
        <v>7</v>
      </c>
      <c r="D32" s="2" t="s">
        <v>34</v>
      </c>
      <c r="E32" s="2">
        <v>27</v>
      </c>
      <c r="F32" s="2" t="s">
        <v>34</v>
      </c>
      <c r="G32" s="2" t="s">
        <v>34</v>
      </c>
      <c r="H32" s="2" t="s">
        <v>34</v>
      </c>
      <c r="I32" s="2" t="s">
        <v>34</v>
      </c>
      <c r="J32" s="2" t="s">
        <v>34</v>
      </c>
    </row>
    <row r="33" spans="1:10" x14ac:dyDescent="0.25">
      <c r="A33" s="3">
        <v>3</v>
      </c>
      <c r="B33" s="2">
        <v>4</v>
      </c>
      <c r="D33" s="2">
        <v>1</v>
      </c>
      <c r="E33" s="2">
        <v>13</v>
      </c>
      <c r="F33" s="2" t="s">
        <v>34</v>
      </c>
      <c r="G33" s="2" t="s">
        <v>34</v>
      </c>
      <c r="H33" s="2" t="s">
        <v>34</v>
      </c>
      <c r="I33" s="2" t="s">
        <v>34</v>
      </c>
      <c r="J33" s="2" t="s">
        <v>34</v>
      </c>
    </row>
    <row r="34" spans="1:10" x14ac:dyDescent="0.25">
      <c r="A34" s="3">
        <v>5</v>
      </c>
      <c r="B34" s="2">
        <v>5</v>
      </c>
      <c r="D34" s="2">
        <v>3</v>
      </c>
      <c r="E34" s="2">
        <v>5</v>
      </c>
      <c r="F34" s="2">
        <v>2</v>
      </c>
      <c r="G34" s="2">
        <v>2</v>
      </c>
      <c r="H34" s="2" t="s">
        <v>34</v>
      </c>
      <c r="I34" s="2" t="s">
        <v>34</v>
      </c>
      <c r="J34" s="2" t="s">
        <v>34</v>
      </c>
    </row>
    <row r="35" spans="1:10" x14ac:dyDescent="0.25">
      <c r="A35" s="3"/>
      <c r="G35" s="2"/>
      <c r="H35" s="2"/>
      <c r="I35" s="2"/>
      <c r="J35" s="2"/>
    </row>
    <row r="36" spans="1:10" x14ac:dyDescent="0.25">
      <c r="A36" s="3"/>
      <c r="C36" s="1" t="s">
        <v>78</v>
      </c>
      <c r="G36" s="2"/>
      <c r="H36" s="2"/>
      <c r="I36" s="2"/>
      <c r="J36" s="2"/>
    </row>
    <row r="37" spans="1:10" x14ac:dyDescent="0.25">
      <c r="A37" s="3"/>
      <c r="B37" s="2" t="s">
        <v>19</v>
      </c>
      <c r="C37" s="2" t="s">
        <v>20</v>
      </c>
      <c r="D37" s="2" t="s">
        <v>21</v>
      </c>
      <c r="E37" s="2" t="s">
        <v>22</v>
      </c>
      <c r="F37" s="2" t="s">
        <v>23</v>
      </c>
      <c r="G37" s="2" t="s">
        <v>20</v>
      </c>
      <c r="H37" s="2" t="s">
        <v>7</v>
      </c>
      <c r="I37" s="2" t="s">
        <v>27</v>
      </c>
      <c r="J37" s="2" t="s">
        <v>8</v>
      </c>
    </row>
    <row r="38" spans="1:10" x14ac:dyDescent="0.25">
      <c r="A38" s="3">
        <v>1</v>
      </c>
      <c r="B38" s="2">
        <v>5</v>
      </c>
      <c r="D38" s="2">
        <v>1</v>
      </c>
      <c r="E38" s="2">
        <v>6</v>
      </c>
      <c r="F38" s="2">
        <v>1</v>
      </c>
      <c r="G38" s="2">
        <v>1</v>
      </c>
      <c r="H38" s="2" t="s">
        <v>34</v>
      </c>
      <c r="I38" s="2" t="s">
        <v>34</v>
      </c>
      <c r="J38" s="2" t="s">
        <v>34</v>
      </c>
    </row>
    <row r="39" spans="1:10" x14ac:dyDescent="0.25">
      <c r="A39" s="3">
        <v>3</v>
      </c>
      <c r="B39" s="2">
        <v>4</v>
      </c>
      <c r="D39" s="2" t="s">
        <v>34</v>
      </c>
      <c r="E39" s="2">
        <v>5</v>
      </c>
      <c r="F39" s="2" t="s">
        <v>34</v>
      </c>
      <c r="G39" s="2" t="s">
        <v>34</v>
      </c>
      <c r="H39" s="2" t="s">
        <v>34</v>
      </c>
      <c r="I39" s="2" t="s">
        <v>34</v>
      </c>
      <c r="J39" s="2" t="s">
        <v>34</v>
      </c>
    </row>
    <row r="40" spans="1:10" x14ac:dyDescent="0.25">
      <c r="A40" s="3">
        <v>4</v>
      </c>
      <c r="B40" s="2">
        <v>5</v>
      </c>
      <c r="D40" s="2">
        <v>1</v>
      </c>
      <c r="E40" s="2">
        <v>19</v>
      </c>
      <c r="F40" s="2">
        <v>1</v>
      </c>
      <c r="G40" s="2" t="s">
        <v>34</v>
      </c>
      <c r="H40" s="2" t="s">
        <v>34</v>
      </c>
      <c r="I40" s="2">
        <v>1</v>
      </c>
      <c r="J40" s="2" t="s">
        <v>34</v>
      </c>
    </row>
    <row r="41" spans="1:10" x14ac:dyDescent="0.25">
      <c r="A41" s="3">
        <v>5</v>
      </c>
      <c r="B41" s="2">
        <v>5</v>
      </c>
      <c r="D41" s="2" t="s">
        <v>34</v>
      </c>
      <c r="E41" s="2">
        <v>19</v>
      </c>
      <c r="F41" s="2">
        <v>2</v>
      </c>
      <c r="G41" s="2" t="s">
        <v>34</v>
      </c>
      <c r="H41" s="2">
        <v>1</v>
      </c>
      <c r="I41" s="2">
        <v>1</v>
      </c>
      <c r="J41" s="2" t="s">
        <v>34</v>
      </c>
    </row>
    <row r="42" spans="1:10" x14ac:dyDescent="0.25">
      <c r="A42" s="3"/>
      <c r="G42" s="2"/>
      <c r="H42" s="2"/>
      <c r="I42" s="2"/>
      <c r="J42" s="2"/>
    </row>
    <row r="43" spans="1:10" x14ac:dyDescent="0.25">
      <c r="A43" s="3"/>
      <c r="C43" s="1" t="s">
        <v>158</v>
      </c>
      <c r="G43" s="25"/>
      <c r="H43" s="25"/>
      <c r="I43" s="25"/>
      <c r="J43" s="25"/>
    </row>
    <row r="44" spans="1:10" x14ac:dyDescent="0.25">
      <c r="A44" s="3"/>
      <c r="B44" s="2" t="s">
        <v>19</v>
      </c>
      <c r="C44" s="2" t="s">
        <v>20</v>
      </c>
      <c r="D44" s="2" t="s">
        <v>21</v>
      </c>
      <c r="E44" s="2" t="s">
        <v>22</v>
      </c>
      <c r="F44" s="2" t="s">
        <v>23</v>
      </c>
      <c r="G44" s="2" t="s">
        <v>20</v>
      </c>
      <c r="H44" s="2" t="s">
        <v>7</v>
      </c>
      <c r="I44" s="2" t="s">
        <v>27</v>
      </c>
      <c r="J44" s="2" t="s">
        <v>8</v>
      </c>
    </row>
    <row r="45" spans="1:10" x14ac:dyDescent="0.25">
      <c r="A45" s="3">
        <v>1</v>
      </c>
      <c r="B45" s="2">
        <v>5</v>
      </c>
      <c r="D45" s="2">
        <v>1</v>
      </c>
      <c r="E45" s="2">
        <v>16</v>
      </c>
      <c r="F45" s="2" t="s">
        <v>34</v>
      </c>
      <c r="G45" s="2" t="s">
        <v>34</v>
      </c>
      <c r="H45" s="2" t="s">
        <v>34</v>
      </c>
      <c r="I45" s="2" t="s">
        <v>34</v>
      </c>
      <c r="J45" s="2" t="s">
        <v>34</v>
      </c>
    </row>
    <row r="46" spans="1:10" x14ac:dyDescent="0.25">
      <c r="A46" s="3">
        <v>2</v>
      </c>
      <c r="B46" s="2">
        <v>6</v>
      </c>
      <c r="D46" s="2">
        <v>1</v>
      </c>
      <c r="E46" s="2">
        <v>17</v>
      </c>
      <c r="F46" s="2">
        <v>2</v>
      </c>
      <c r="G46" s="2" t="s">
        <v>34</v>
      </c>
      <c r="H46" s="2">
        <v>1</v>
      </c>
      <c r="I46" s="2">
        <v>1</v>
      </c>
      <c r="J46" s="2" t="s">
        <v>34</v>
      </c>
    </row>
    <row r="47" spans="1:10" x14ac:dyDescent="0.25">
      <c r="A47" s="3">
        <v>3</v>
      </c>
      <c r="B47" s="2">
        <v>5</v>
      </c>
      <c r="D47" s="2" t="s">
        <v>34</v>
      </c>
      <c r="E47" s="2">
        <v>29</v>
      </c>
      <c r="F47" s="2">
        <v>1</v>
      </c>
      <c r="G47" s="2">
        <v>1</v>
      </c>
      <c r="H47" s="2" t="s">
        <v>34</v>
      </c>
      <c r="I47" s="2" t="s">
        <v>34</v>
      </c>
      <c r="J47" s="2" t="s">
        <v>34</v>
      </c>
    </row>
    <row r="48" spans="1:10" x14ac:dyDescent="0.25">
      <c r="A48" s="3">
        <v>4</v>
      </c>
      <c r="B48" s="2">
        <v>5</v>
      </c>
      <c r="D48" s="2">
        <v>1</v>
      </c>
      <c r="E48" s="2">
        <v>23</v>
      </c>
      <c r="F48" s="2">
        <v>1</v>
      </c>
      <c r="G48" s="2" t="s">
        <v>34</v>
      </c>
      <c r="H48" s="2">
        <v>1</v>
      </c>
      <c r="I48" s="2" t="s">
        <v>34</v>
      </c>
      <c r="J48" s="2" t="s">
        <v>34</v>
      </c>
    </row>
    <row r="49" spans="1:10" x14ac:dyDescent="0.25">
      <c r="A49" s="3">
        <v>5</v>
      </c>
      <c r="B49" s="2">
        <v>2</v>
      </c>
      <c r="C49" s="2">
        <v>4</v>
      </c>
      <c r="D49" s="2" t="s">
        <v>34</v>
      </c>
      <c r="E49" s="2">
        <v>10</v>
      </c>
      <c r="F49" s="2">
        <v>2</v>
      </c>
      <c r="G49" s="2">
        <v>1</v>
      </c>
      <c r="H49" s="2" t="s">
        <v>34</v>
      </c>
      <c r="I49" s="2">
        <v>1</v>
      </c>
      <c r="J49" s="2" t="s">
        <v>34</v>
      </c>
    </row>
    <row r="50" spans="1:10" x14ac:dyDescent="0.25">
      <c r="A50" s="3"/>
      <c r="G50" s="2"/>
      <c r="H50" s="2"/>
      <c r="I50" s="2"/>
      <c r="J50" s="2"/>
    </row>
    <row r="51" spans="1:10" x14ac:dyDescent="0.25">
      <c r="A51" s="3"/>
      <c r="C51" s="1" t="s">
        <v>70</v>
      </c>
      <c r="G51" s="25"/>
      <c r="H51" s="25"/>
      <c r="I51" s="25"/>
      <c r="J51" s="25"/>
    </row>
    <row r="52" spans="1:10" x14ac:dyDescent="0.25">
      <c r="A52" s="3"/>
      <c r="B52" s="2" t="s">
        <v>19</v>
      </c>
      <c r="C52" s="2" t="s">
        <v>20</v>
      </c>
      <c r="D52" s="2" t="s">
        <v>21</v>
      </c>
      <c r="E52" s="2" t="s">
        <v>22</v>
      </c>
      <c r="F52" s="2" t="s">
        <v>23</v>
      </c>
      <c r="G52" s="2" t="s">
        <v>20</v>
      </c>
      <c r="H52" s="2" t="s">
        <v>7</v>
      </c>
      <c r="I52" s="2" t="s">
        <v>27</v>
      </c>
      <c r="J52" s="2" t="s">
        <v>8</v>
      </c>
    </row>
    <row r="53" spans="1:10" x14ac:dyDescent="0.25">
      <c r="A53" s="3">
        <v>1</v>
      </c>
      <c r="B53" s="2">
        <v>2</v>
      </c>
      <c r="D53" s="2" t="s">
        <v>34</v>
      </c>
      <c r="E53" s="2">
        <v>7</v>
      </c>
      <c r="F53" s="2">
        <v>1</v>
      </c>
      <c r="G53" s="2" t="s">
        <v>34</v>
      </c>
      <c r="H53" s="2">
        <v>1</v>
      </c>
      <c r="I53" s="2" t="s">
        <v>34</v>
      </c>
      <c r="J53" s="2" t="s">
        <v>34</v>
      </c>
    </row>
    <row r="54" spans="1:10" x14ac:dyDescent="0.25">
      <c r="A54" s="3"/>
      <c r="G54" s="2"/>
      <c r="H54" s="2"/>
      <c r="I54" s="2"/>
      <c r="J54" s="2"/>
    </row>
    <row r="55" spans="1:10" x14ac:dyDescent="0.25">
      <c r="A55" s="3"/>
      <c r="C55" s="1" t="s">
        <v>72</v>
      </c>
      <c r="G55" s="25"/>
      <c r="H55" s="25"/>
      <c r="I55" s="25"/>
      <c r="J55" s="25"/>
    </row>
    <row r="56" spans="1:10" x14ac:dyDescent="0.25">
      <c r="A56" s="3"/>
      <c r="B56" s="2" t="s">
        <v>19</v>
      </c>
      <c r="C56" s="2" t="s">
        <v>20</v>
      </c>
      <c r="D56" s="2" t="s">
        <v>21</v>
      </c>
      <c r="E56" s="2" t="s">
        <v>22</v>
      </c>
      <c r="F56" s="2" t="s">
        <v>23</v>
      </c>
      <c r="G56" s="2" t="s">
        <v>20</v>
      </c>
      <c r="H56" s="2" t="s">
        <v>7</v>
      </c>
      <c r="I56" s="2" t="s">
        <v>27</v>
      </c>
      <c r="J56" s="2" t="s">
        <v>8</v>
      </c>
    </row>
    <row r="57" spans="1:10" x14ac:dyDescent="0.25">
      <c r="A57" s="23">
        <v>1</v>
      </c>
      <c r="B57" s="2">
        <v>2</v>
      </c>
      <c r="D57" s="2" t="s">
        <v>34</v>
      </c>
      <c r="E57" s="2">
        <v>4</v>
      </c>
      <c r="F57" s="2" t="s">
        <v>34</v>
      </c>
      <c r="G57" s="2" t="s">
        <v>34</v>
      </c>
      <c r="H57" s="2" t="s">
        <v>34</v>
      </c>
      <c r="I57" s="2" t="s">
        <v>34</v>
      </c>
      <c r="J57" s="2" t="s">
        <v>34</v>
      </c>
    </row>
    <row r="58" spans="1:10" x14ac:dyDescent="0.25">
      <c r="A58" s="23"/>
      <c r="G58" s="25"/>
      <c r="H58" s="25"/>
      <c r="I58" s="25"/>
      <c r="J58" s="25"/>
    </row>
    <row r="59" spans="1:10" x14ac:dyDescent="0.25">
      <c r="A59" s="23"/>
      <c r="C59" s="1" t="s">
        <v>55</v>
      </c>
      <c r="G59" s="25"/>
      <c r="H59" s="25"/>
      <c r="I59" s="25"/>
      <c r="J59" s="25"/>
    </row>
    <row r="60" spans="1:10" x14ac:dyDescent="0.25">
      <c r="A60" s="3"/>
      <c r="B60" s="2" t="s">
        <v>19</v>
      </c>
      <c r="C60" s="2" t="s">
        <v>20</v>
      </c>
      <c r="D60" s="2" t="s">
        <v>21</v>
      </c>
      <c r="E60" s="2" t="s">
        <v>22</v>
      </c>
      <c r="F60" s="2" t="s">
        <v>23</v>
      </c>
      <c r="G60" s="2" t="s">
        <v>20</v>
      </c>
      <c r="H60" s="2" t="s">
        <v>7</v>
      </c>
      <c r="I60" s="2" t="s">
        <v>27</v>
      </c>
      <c r="J60" s="2" t="s">
        <v>8</v>
      </c>
    </row>
    <row r="61" spans="1:10" x14ac:dyDescent="0.25">
      <c r="A61" s="23">
        <v>2</v>
      </c>
      <c r="B61" s="2">
        <v>6</v>
      </c>
      <c r="D61" s="2">
        <v>1</v>
      </c>
      <c r="E61" s="2">
        <v>12</v>
      </c>
      <c r="F61" s="2">
        <v>1</v>
      </c>
      <c r="G61" s="2" t="s">
        <v>34</v>
      </c>
      <c r="H61" s="2">
        <v>1</v>
      </c>
      <c r="I61" s="2" t="s">
        <v>34</v>
      </c>
      <c r="J61" s="2" t="s">
        <v>34</v>
      </c>
    </row>
    <row r="62" spans="1:10" x14ac:dyDescent="0.25">
      <c r="A62" s="23">
        <v>3</v>
      </c>
      <c r="B62" s="2">
        <v>7</v>
      </c>
      <c r="D62" s="2" t="s">
        <v>34</v>
      </c>
      <c r="E62" s="2">
        <v>30</v>
      </c>
      <c r="F62" s="2">
        <v>3</v>
      </c>
      <c r="G62" s="2" t="s">
        <v>34</v>
      </c>
      <c r="H62" s="2">
        <v>3</v>
      </c>
      <c r="I62" s="2" t="s">
        <v>34</v>
      </c>
      <c r="J62" s="2" t="s">
        <v>34</v>
      </c>
    </row>
    <row r="63" spans="1:10" x14ac:dyDescent="0.25">
      <c r="A63" s="23">
        <v>4</v>
      </c>
      <c r="B63" s="2">
        <v>3</v>
      </c>
      <c r="D63" s="2">
        <v>1</v>
      </c>
      <c r="E63" s="2">
        <v>16</v>
      </c>
      <c r="F63" s="2">
        <v>1</v>
      </c>
      <c r="G63" s="2">
        <v>1</v>
      </c>
      <c r="H63" s="2" t="s">
        <v>34</v>
      </c>
      <c r="I63" s="2" t="s">
        <v>34</v>
      </c>
      <c r="J63" s="2" t="s">
        <v>34</v>
      </c>
    </row>
    <row r="64" spans="1:10" x14ac:dyDescent="0.25">
      <c r="A64" s="23">
        <v>5</v>
      </c>
      <c r="B64" s="2">
        <v>5</v>
      </c>
      <c r="D64" s="2" t="s">
        <v>34</v>
      </c>
      <c r="E64" s="2">
        <v>26</v>
      </c>
      <c r="F64" s="2">
        <v>2</v>
      </c>
      <c r="G64" s="2">
        <v>1</v>
      </c>
      <c r="H64" s="2" t="s">
        <v>34</v>
      </c>
      <c r="I64" s="2" t="s">
        <v>34</v>
      </c>
      <c r="J64" s="2">
        <v>1</v>
      </c>
    </row>
    <row r="65" spans="1:10" x14ac:dyDescent="0.25">
      <c r="A65" s="23"/>
      <c r="G65" s="25"/>
      <c r="H65" s="25"/>
      <c r="I65" s="25"/>
      <c r="J65" s="25"/>
    </row>
    <row r="66" spans="1:10" x14ac:dyDescent="0.25">
      <c r="A66" s="23"/>
      <c r="C66" s="1" t="s">
        <v>69</v>
      </c>
      <c r="G66" s="25"/>
      <c r="H66" s="25"/>
      <c r="I66" s="25"/>
      <c r="J66" s="25"/>
    </row>
    <row r="67" spans="1:10" x14ac:dyDescent="0.25">
      <c r="A67" s="3"/>
      <c r="B67" s="2" t="s">
        <v>19</v>
      </c>
      <c r="C67" s="2" t="s">
        <v>20</v>
      </c>
      <c r="D67" s="2" t="s">
        <v>21</v>
      </c>
      <c r="E67" s="2" t="s">
        <v>22</v>
      </c>
      <c r="F67" s="2" t="s">
        <v>23</v>
      </c>
      <c r="G67" s="2" t="s">
        <v>20</v>
      </c>
      <c r="H67" s="2" t="s">
        <v>7</v>
      </c>
      <c r="I67" s="2" t="s">
        <v>27</v>
      </c>
      <c r="J67" s="2" t="s">
        <v>8</v>
      </c>
    </row>
    <row r="68" spans="1:10" x14ac:dyDescent="0.25">
      <c r="A68" s="23">
        <v>2</v>
      </c>
      <c r="B68" s="2">
        <v>2</v>
      </c>
      <c r="D68" s="2" t="s">
        <v>34</v>
      </c>
      <c r="E68" s="2">
        <v>8</v>
      </c>
      <c r="F68" s="2">
        <v>1</v>
      </c>
      <c r="G68" s="2" t="s">
        <v>34</v>
      </c>
      <c r="H68" s="2">
        <v>1</v>
      </c>
      <c r="I68" s="2" t="s">
        <v>34</v>
      </c>
      <c r="J68" s="2" t="s">
        <v>34</v>
      </c>
    </row>
    <row r="70" spans="1:10" x14ac:dyDescent="0.25">
      <c r="C70" s="1" t="s">
        <v>68</v>
      </c>
    </row>
    <row r="71" spans="1:10" x14ac:dyDescent="0.25">
      <c r="B71" s="2" t="s">
        <v>19</v>
      </c>
      <c r="C71" s="2" t="s">
        <v>20</v>
      </c>
      <c r="D71" s="2" t="s">
        <v>21</v>
      </c>
      <c r="E71" s="2" t="s">
        <v>22</v>
      </c>
      <c r="F71" s="2" t="s">
        <v>23</v>
      </c>
      <c r="G71" s="2" t="s">
        <v>20</v>
      </c>
      <c r="H71" s="2" t="s">
        <v>7</v>
      </c>
      <c r="I71" s="2" t="s">
        <v>27</v>
      </c>
      <c r="J71" s="2" t="s">
        <v>8</v>
      </c>
    </row>
    <row r="72" spans="1:10" x14ac:dyDescent="0.25">
      <c r="A72" s="23">
        <v>3</v>
      </c>
      <c r="B72" s="2">
        <v>6</v>
      </c>
      <c r="D72" s="2">
        <v>1</v>
      </c>
      <c r="E72" s="2">
        <v>19</v>
      </c>
      <c r="F72" s="2" t="s">
        <v>34</v>
      </c>
      <c r="G72" s="13" t="s">
        <v>34</v>
      </c>
      <c r="H72" s="13" t="s">
        <v>34</v>
      </c>
      <c r="I72" s="13" t="s">
        <v>34</v>
      </c>
      <c r="J72" s="13" t="s">
        <v>34</v>
      </c>
    </row>
    <row r="73" spans="1:10" x14ac:dyDescent="0.25">
      <c r="A73" s="23">
        <v>4</v>
      </c>
      <c r="B73" s="2">
        <v>8</v>
      </c>
      <c r="D73" s="2">
        <v>3</v>
      </c>
      <c r="E73" s="2">
        <v>14</v>
      </c>
      <c r="F73" s="2">
        <v>3</v>
      </c>
      <c r="G73" s="2">
        <v>2</v>
      </c>
      <c r="H73" s="2" t="s">
        <v>34</v>
      </c>
      <c r="I73" s="2">
        <v>1</v>
      </c>
      <c r="J73" s="2" t="s">
        <v>34</v>
      </c>
    </row>
    <row r="74" spans="1:10" x14ac:dyDescent="0.25">
      <c r="A74" s="12">
        <v>5</v>
      </c>
      <c r="B74" s="2">
        <v>2</v>
      </c>
      <c r="D74" s="2" t="s">
        <v>34</v>
      </c>
      <c r="E74" s="2">
        <v>10</v>
      </c>
      <c r="F74" s="2" t="s">
        <v>34</v>
      </c>
      <c r="G74" s="13" t="s">
        <v>34</v>
      </c>
      <c r="H74" s="13" t="s">
        <v>34</v>
      </c>
      <c r="I74" s="13" t="s">
        <v>34</v>
      </c>
      <c r="J74" s="13" t="s">
        <v>34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DDE98-A47E-4CEC-84D8-361BB58F4434}">
  <dimension ref="A1:AB346"/>
  <sheetViews>
    <sheetView topLeftCell="A133" zoomScaleNormal="100" workbookViewId="0">
      <selection activeCell="AD145" sqref="AD145"/>
    </sheetView>
  </sheetViews>
  <sheetFormatPr defaultRowHeight="15" x14ac:dyDescent="0.25"/>
  <cols>
    <col min="1" max="1" width="5.28515625" style="12" customWidth="1"/>
    <col min="2" max="2" width="5" customWidth="1"/>
    <col min="3" max="3" width="4.5703125" customWidth="1"/>
    <col min="4" max="4" width="6.85546875" customWidth="1"/>
    <col min="5" max="8" width="6" style="13" customWidth="1"/>
    <col min="9" max="9" width="4" style="13" customWidth="1"/>
    <col min="11" max="11" width="5.85546875" customWidth="1"/>
    <col min="12" max="12" width="4.7109375" customWidth="1"/>
    <col min="13" max="13" width="7.28515625" customWidth="1"/>
    <col min="14" max="17" width="5.42578125" style="13" customWidth="1"/>
    <col min="18" max="18" width="5.140625" style="13" customWidth="1"/>
    <col min="19" max="23" width="4.28515625" style="13" customWidth="1"/>
    <col min="24" max="24" width="4.5703125" customWidth="1"/>
  </cols>
  <sheetData>
    <row r="1" spans="1:24" x14ac:dyDescent="0.25">
      <c r="A1" s="8"/>
      <c r="B1" s="9"/>
      <c r="C1" s="9"/>
      <c r="D1" s="10" t="s">
        <v>82</v>
      </c>
      <c r="E1" s="11"/>
      <c r="F1" s="9"/>
      <c r="G1" s="11"/>
      <c r="H1" s="11"/>
      <c r="I1" s="11"/>
      <c r="J1" s="9"/>
      <c r="K1" s="9"/>
      <c r="L1" s="9"/>
      <c r="M1" s="9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4" x14ac:dyDescent="0.25">
      <c r="A2" s="8"/>
      <c r="B2" s="9"/>
      <c r="C2" s="9"/>
      <c r="D2" s="10"/>
      <c r="E2" s="11"/>
      <c r="F2" s="9"/>
      <c r="G2" s="11"/>
      <c r="H2" s="11"/>
      <c r="I2" s="11"/>
      <c r="J2" s="9"/>
      <c r="K2" s="9"/>
      <c r="L2" s="9"/>
      <c r="M2" s="9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4" x14ac:dyDescent="0.25">
      <c r="A3" s="8" t="s">
        <v>83</v>
      </c>
      <c r="B3" s="9"/>
      <c r="C3" s="9"/>
      <c r="D3" s="9"/>
      <c r="E3" s="11"/>
      <c r="F3" s="11" t="s">
        <v>84</v>
      </c>
      <c r="G3" s="11"/>
      <c r="H3" s="11" t="s">
        <v>85</v>
      </c>
      <c r="I3" s="11"/>
      <c r="K3" s="9"/>
      <c r="L3" s="9"/>
      <c r="M3" s="9"/>
      <c r="N3" s="11"/>
      <c r="O3" s="11" t="s">
        <v>84</v>
      </c>
      <c r="P3" s="11"/>
      <c r="Q3" s="11" t="s">
        <v>85</v>
      </c>
      <c r="R3" s="11"/>
      <c r="S3" s="11"/>
      <c r="T3" s="11"/>
      <c r="U3" s="11"/>
      <c r="V3" s="11"/>
      <c r="W3" s="11"/>
    </row>
    <row r="4" spans="1:24" x14ac:dyDescent="0.25">
      <c r="A4" s="8"/>
      <c r="B4" s="9"/>
      <c r="C4" s="9"/>
      <c r="D4" s="9"/>
      <c r="E4" s="11" t="s">
        <v>86</v>
      </c>
      <c r="F4" s="11"/>
      <c r="G4" s="11" t="s">
        <v>87</v>
      </c>
      <c r="H4" s="11"/>
      <c r="I4" s="11"/>
      <c r="K4" s="9"/>
      <c r="L4" s="9"/>
      <c r="M4" s="9"/>
      <c r="N4" s="11" t="s">
        <v>86</v>
      </c>
      <c r="O4" s="11"/>
      <c r="P4" s="11" t="s">
        <v>87</v>
      </c>
      <c r="Q4" s="11"/>
      <c r="R4" s="11"/>
      <c r="S4" s="11" t="s">
        <v>20</v>
      </c>
      <c r="T4" s="11" t="s">
        <v>7</v>
      </c>
      <c r="U4" s="11" t="s">
        <v>27</v>
      </c>
      <c r="V4" s="11" t="s">
        <v>8</v>
      </c>
      <c r="W4" s="11" t="s">
        <v>88</v>
      </c>
    </row>
    <row r="5" spans="1:24" x14ac:dyDescent="0.25">
      <c r="A5" s="8">
        <v>1</v>
      </c>
      <c r="B5" s="9" t="s">
        <v>89</v>
      </c>
      <c r="C5" s="9">
        <v>8</v>
      </c>
      <c r="D5" s="9">
        <v>212</v>
      </c>
      <c r="E5" s="9"/>
      <c r="F5" s="9">
        <v>1</v>
      </c>
      <c r="G5" s="9">
        <v>10</v>
      </c>
      <c r="H5" s="9">
        <v>3</v>
      </c>
      <c r="I5" s="9"/>
      <c r="J5" s="9" t="s">
        <v>101</v>
      </c>
      <c r="K5" s="9"/>
      <c r="L5" s="9">
        <v>6</v>
      </c>
      <c r="M5" s="9">
        <v>296</v>
      </c>
      <c r="N5" s="9"/>
      <c r="O5" s="9">
        <v>6</v>
      </c>
      <c r="P5" s="9">
        <v>9</v>
      </c>
      <c r="Q5" s="9">
        <v>2</v>
      </c>
      <c r="R5" s="9"/>
      <c r="S5" s="9">
        <v>2</v>
      </c>
      <c r="T5" s="9">
        <v>4</v>
      </c>
      <c r="U5" s="9"/>
      <c r="V5" s="9"/>
      <c r="W5" s="9"/>
      <c r="X5" s="15"/>
    </row>
    <row r="6" spans="1:24" x14ac:dyDescent="0.25">
      <c r="A6" s="8">
        <v>2</v>
      </c>
      <c r="B6" s="9" t="s">
        <v>89</v>
      </c>
      <c r="C6" s="9">
        <v>10</v>
      </c>
      <c r="D6" s="9">
        <v>150</v>
      </c>
      <c r="E6" s="9">
        <v>4</v>
      </c>
      <c r="F6" s="9">
        <v>4</v>
      </c>
      <c r="G6" s="9">
        <v>5</v>
      </c>
      <c r="H6" s="9"/>
      <c r="I6" s="17"/>
      <c r="J6" s="9" t="s">
        <v>102</v>
      </c>
      <c r="K6" s="15"/>
      <c r="L6" s="9">
        <v>7</v>
      </c>
      <c r="M6" s="9">
        <v>247</v>
      </c>
      <c r="N6" s="9">
        <v>4</v>
      </c>
      <c r="O6" s="9">
        <v>2</v>
      </c>
      <c r="P6" s="9">
        <v>17</v>
      </c>
      <c r="Q6" s="9">
        <v>1</v>
      </c>
      <c r="R6" s="9"/>
      <c r="S6" s="9">
        <v>1</v>
      </c>
      <c r="T6" s="9">
        <v>4</v>
      </c>
      <c r="U6" s="9"/>
      <c r="V6" s="9">
        <v>1</v>
      </c>
      <c r="W6" s="9">
        <v>1</v>
      </c>
      <c r="X6" s="15"/>
    </row>
    <row r="7" spans="1:24" x14ac:dyDescent="0.25">
      <c r="A7" s="8">
        <v>3</v>
      </c>
      <c r="B7" s="9" t="s">
        <v>89</v>
      </c>
      <c r="C7" s="9">
        <v>10</v>
      </c>
      <c r="D7" s="9">
        <v>143</v>
      </c>
      <c r="E7" s="9">
        <v>1</v>
      </c>
      <c r="F7" s="9">
        <v>4</v>
      </c>
      <c r="G7" s="9">
        <v>3</v>
      </c>
      <c r="H7" s="9">
        <v>1</v>
      </c>
      <c r="I7" s="9"/>
      <c r="J7" s="9" t="s">
        <v>90</v>
      </c>
      <c r="K7" s="9"/>
      <c r="L7" s="9">
        <v>7</v>
      </c>
      <c r="M7" s="9">
        <v>258</v>
      </c>
      <c r="N7" s="9"/>
      <c r="O7" s="9">
        <v>4</v>
      </c>
      <c r="P7" s="9">
        <v>3</v>
      </c>
      <c r="Q7" s="9">
        <v>4</v>
      </c>
      <c r="R7" s="9"/>
      <c r="S7" s="9">
        <v>2</v>
      </c>
      <c r="T7" s="9">
        <v>5</v>
      </c>
      <c r="U7" s="9"/>
      <c r="V7" s="9"/>
      <c r="W7" s="9"/>
    </row>
    <row r="8" spans="1:24" x14ac:dyDescent="0.25">
      <c r="C8" s="9">
        <v>6</v>
      </c>
      <c r="D8" s="9">
        <v>187</v>
      </c>
      <c r="F8" s="9">
        <v>1</v>
      </c>
    </row>
    <row r="9" spans="1:24" x14ac:dyDescent="0.25">
      <c r="A9" s="8">
        <v>4</v>
      </c>
      <c r="B9" s="9" t="s">
        <v>89</v>
      </c>
      <c r="C9" s="9">
        <v>10</v>
      </c>
      <c r="D9" s="9">
        <v>200</v>
      </c>
      <c r="E9" s="9"/>
      <c r="F9" s="9">
        <v>4</v>
      </c>
      <c r="G9" s="9">
        <v>1</v>
      </c>
      <c r="H9" s="9">
        <v>12</v>
      </c>
      <c r="I9" s="9"/>
      <c r="J9" s="9" t="s">
        <v>91</v>
      </c>
      <c r="K9" s="9"/>
      <c r="L9" s="9">
        <v>10</v>
      </c>
      <c r="M9" s="9">
        <v>350</v>
      </c>
      <c r="N9" s="9"/>
      <c r="O9" s="9">
        <v>4</v>
      </c>
      <c r="P9" s="9">
        <v>1</v>
      </c>
      <c r="Q9" s="9">
        <v>6</v>
      </c>
      <c r="R9" s="9"/>
      <c r="S9" s="9">
        <v>3</v>
      </c>
      <c r="T9" s="9">
        <v>5</v>
      </c>
      <c r="U9" s="9"/>
      <c r="V9" s="9">
        <v>2</v>
      </c>
      <c r="W9" s="9"/>
    </row>
    <row r="10" spans="1:24" x14ac:dyDescent="0.25">
      <c r="A10" s="8">
        <v>5</v>
      </c>
      <c r="B10" s="9" t="s">
        <v>89</v>
      </c>
      <c r="C10" s="9">
        <v>10</v>
      </c>
      <c r="D10" s="9">
        <v>182</v>
      </c>
      <c r="E10" s="9">
        <v>9</v>
      </c>
      <c r="F10" s="9">
        <v>4</v>
      </c>
      <c r="G10" s="9"/>
      <c r="H10" s="9">
        <v>1</v>
      </c>
      <c r="I10" s="9"/>
      <c r="J10" s="9" t="s">
        <v>92</v>
      </c>
      <c r="K10" s="9"/>
      <c r="L10" s="9">
        <v>3</v>
      </c>
      <c r="M10" s="9">
        <v>325</v>
      </c>
      <c r="N10" s="9">
        <v>5</v>
      </c>
      <c r="O10" s="9">
        <v>1</v>
      </c>
      <c r="P10" s="9">
        <v>2</v>
      </c>
      <c r="Q10" s="9">
        <v>1</v>
      </c>
      <c r="R10" s="9"/>
      <c r="S10" s="9">
        <v>1</v>
      </c>
      <c r="T10" s="9">
        <v>2</v>
      </c>
      <c r="U10" s="9"/>
      <c r="V10" s="9"/>
      <c r="W10" s="9"/>
    </row>
    <row r="11" spans="1:24" x14ac:dyDescent="0.25">
      <c r="A11" s="8">
        <v>6</v>
      </c>
      <c r="B11" s="9" t="s">
        <v>89</v>
      </c>
      <c r="C11" s="9">
        <v>9</v>
      </c>
      <c r="D11" s="9">
        <v>274</v>
      </c>
      <c r="E11" s="9">
        <v>7</v>
      </c>
      <c r="F11" s="9">
        <v>4</v>
      </c>
      <c r="G11" s="9"/>
      <c r="H11" s="9"/>
      <c r="J11" s="9" t="s">
        <v>93</v>
      </c>
      <c r="K11" s="9"/>
      <c r="L11" s="9">
        <v>7</v>
      </c>
      <c r="M11" s="9">
        <v>275</v>
      </c>
      <c r="N11" s="9">
        <v>2</v>
      </c>
      <c r="O11" s="9">
        <v>11</v>
      </c>
      <c r="P11" s="9">
        <v>1</v>
      </c>
      <c r="Q11" s="9">
        <v>5</v>
      </c>
      <c r="R11" s="9"/>
      <c r="S11" s="9">
        <v>1</v>
      </c>
      <c r="T11" s="9">
        <v>4</v>
      </c>
      <c r="U11" s="9">
        <v>2</v>
      </c>
      <c r="V11" s="9"/>
      <c r="W11" s="9"/>
    </row>
    <row r="12" spans="1:24" x14ac:dyDescent="0.25">
      <c r="A12" s="8">
        <v>7</v>
      </c>
      <c r="B12" s="9" t="s">
        <v>89</v>
      </c>
      <c r="C12" s="9">
        <v>10</v>
      </c>
      <c r="D12" s="9">
        <v>156</v>
      </c>
      <c r="E12" s="9">
        <v>2</v>
      </c>
      <c r="F12" s="9">
        <v>7</v>
      </c>
      <c r="G12" s="9">
        <v>14</v>
      </c>
      <c r="H12" s="9">
        <v>2</v>
      </c>
      <c r="I12" s="9"/>
      <c r="J12" s="9" t="s">
        <v>94</v>
      </c>
      <c r="K12" s="9"/>
      <c r="L12" s="9">
        <v>5</v>
      </c>
      <c r="M12" s="9">
        <v>287</v>
      </c>
      <c r="N12" s="9">
        <v>2</v>
      </c>
      <c r="O12" s="9">
        <v>2</v>
      </c>
      <c r="P12" s="9">
        <v>10</v>
      </c>
      <c r="Q12" s="9">
        <v>3</v>
      </c>
      <c r="R12" s="9"/>
      <c r="S12" s="9">
        <v>2</v>
      </c>
      <c r="T12" s="9">
        <v>2</v>
      </c>
      <c r="U12" s="9"/>
      <c r="V12" s="9">
        <v>1</v>
      </c>
      <c r="W12" s="9"/>
    </row>
    <row r="13" spans="1:24" x14ac:dyDescent="0.25">
      <c r="A13" s="8">
        <v>8</v>
      </c>
      <c r="B13" s="9" t="s">
        <v>89</v>
      </c>
      <c r="C13" s="9">
        <v>8</v>
      </c>
      <c r="D13" s="9">
        <v>279</v>
      </c>
      <c r="E13" s="9"/>
      <c r="F13" s="9">
        <v>2</v>
      </c>
      <c r="G13" s="9">
        <v>13</v>
      </c>
      <c r="H13" s="9"/>
      <c r="I13" s="9"/>
      <c r="J13" s="9" t="s">
        <v>95</v>
      </c>
      <c r="K13" s="9"/>
      <c r="L13" s="9">
        <v>9</v>
      </c>
      <c r="M13" s="9">
        <v>282</v>
      </c>
      <c r="N13" s="9"/>
      <c r="O13" s="9">
        <v>8</v>
      </c>
      <c r="P13" s="9">
        <v>4</v>
      </c>
      <c r="Q13" s="9"/>
      <c r="R13" s="9"/>
      <c r="S13" s="9">
        <v>2</v>
      </c>
      <c r="T13" s="9">
        <v>6</v>
      </c>
      <c r="U13" s="9">
        <v>1</v>
      </c>
      <c r="V13" s="9"/>
      <c r="W13" s="9"/>
    </row>
    <row r="14" spans="1:24" x14ac:dyDescent="0.25">
      <c r="A14" s="8">
        <v>9</v>
      </c>
      <c r="B14" s="14" t="s">
        <v>96</v>
      </c>
      <c r="C14" s="9"/>
      <c r="D14" s="9"/>
      <c r="E14" s="9"/>
      <c r="F14" s="9"/>
      <c r="G14" s="9"/>
      <c r="H14" s="9"/>
      <c r="I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4" x14ac:dyDescent="0.25">
      <c r="A15" s="8">
        <v>10</v>
      </c>
      <c r="B15" s="9" t="s">
        <v>89</v>
      </c>
      <c r="C15" s="9">
        <v>10</v>
      </c>
      <c r="D15" s="9">
        <v>197</v>
      </c>
      <c r="E15" s="9"/>
      <c r="F15" s="9">
        <v>7</v>
      </c>
      <c r="G15" s="9">
        <v>8</v>
      </c>
      <c r="H15" s="9">
        <v>1</v>
      </c>
      <c r="I15" s="11"/>
      <c r="J15" s="9" t="s">
        <v>97</v>
      </c>
      <c r="K15" s="9"/>
      <c r="L15" s="9">
        <v>6</v>
      </c>
      <c r="M15" s="9">
        <v>389</v>
      </c>
      <c r="N15" s="9"/>
      <c r="O15" s="9">
        <v>2</v>
      </c>
      <c r="P15" s="9">
        <v>33</v>
      </c>
      <c r="Q15" s="9">
        <v>4</v>
      </c>
      <c r="R15" s="9"/>
      <c r="S15" s="9">
        <v>3</v>
      </c>
      <c r="T15" s="9">
        <v>2</v>
      </c>
      <c r="U15" s="9"/>
      <c r="V15" s="9"/>
      <c r="W15" s="9">
        <v>1</v>
      </c>
    </row>
    <row r="16" spans="1:24" x14ac:dyDescent="0.25">
      <c r="A16" s="8">
        <v>11</v>
      </c>
      <c r="B16" s="9" t="s">
        <v>89</v>
      </c>
      <c r="C16" s="9">
        <v>10</v>
      </c>
      <c r="D16" s="9">
        <v>242</v>
      </c>
      <c r="E16" s="9">
        <v>2</v>
      </c>
      <c r="F16" s="9">
        <v>3</v>
      </c>
      <c r="G16" s="9">
        <v>1</v>
      </c>
      <c r="H16" s="9">
        <v>5</v>
      </c>
      <c r="I16" s="9"/>
      <c r="J16" s="9" t="s">
        <v>98</v>
      </c>
      <c r="K16" s="9"/>
      <c r="L16" s="9">
        <v>9</v>
      </c>
      <c r="M16" s="9">
        <v>406</v>
      </c>
      <c r="N16" s="9">
        <v>8</v>
      </c>
      <c r="O16" s="9">
        <v>6</v>
      </c>
      <c r="P16" s="9">
        <v>1</v>
      </c>
      <c r="Q16" s="9">
        <v>3</v>
      </c>
      <c r="R16" s="9"/>
      <c r="S16" s="9">
        <v>1</v>
      </c>
      <c r="T16" s="9">
        <v>8</v>
      </c>
      <c r="U16" s="9"/>
      <c r="V16" s="9"/>
      <c r="W16" s="9"/>
    </row>
    <row r="17" spans="1:24" x14ac:dyDescent="0.25">
      <c r="A17" s="8">
        <v>12</v>
      </c>
      <c r="B17" s="9" t="s">
        <v>89</v>
      </c>
      <c r="C17" s="9">
        <v>10</v>
      </c>
      <c r="D17" s="9">
        <v>111</v>
      </c>
      <c r="E17" s="9">
        <v>4</v>
      </c>
      <c r="F17" s="9"/>
      <c r="G17" s="9"/>
      <c r="H17" s="9">
        <v>1</v>
      </c>
      <c r="I17" s="9"/>
      <c r="J17" s="9" t="s">
        <v>99</v>
      </c>
      <c r="K17" s="9"/>
      <c r="L17" s="9">
        <v>10</v>
      </c>
      <c r="M17" s="9">
        <v>209</v>
      </c>
      <c r="N17" s="9">
        <v>2</v>
      </c>
      <c r="O17" s="9">
        <v>5</v>
      </c>
      <c r="P17" s="9">
        <v>2</v>
      </c>
      <c r="Q17" s="9">
        <v>1</v>
      </c>
      <c r="R17" s="9"/>
      <c r="S17" s="9">
        <v>2</v>
      </c>
      <c r="T17" s="9">
        <v>6</v>
      </c>
      <c r="U17" s="9">
        <v>2</v>
      </c>
      <c r="V17" s="9"/>
      <c r="W17" s="9"/>
      <c r="X17" s="15"/>
    </row>
    <row r="18" spans="1:24" x14ac:dyDescent="0.25">
      <c r="B18" s="9" t="s">
        <v>89</v>
      </c>
      <c r="C18" s="9">
        <v>1</v>
      </c>
      <c r="D18" s="9">
        <v>158</v>
      </c>
    </row>
    <row r="19" spans="1:24" x14ac:dyDescent="0.25">
      <c r="A19" s="8">
        <v>13</v>
      </c>
      <c r="B19" s="9" t="s">
        <v>89</v>
      </c>
      <c r="C19" s="9">
        <v>9</v>
      </c>
      <c r="D19" s="9">
        <v>316</v>
      </c>
      <c r="E19" s="9">
        <v>6</v>
      </c>
      <c r="F19" s="9">
        <v>7</v>
      </c>
      <c r="G19" s="9"/>
      <c r="H19" s="9">
        <v>4</v>
      </c>
      <c r="I19" s="9"/>
      <c r="J19" s="9" t="s">
        <v>100</v>
      </c>
      <c r="K19" s="9"/>
      <c r="L19" s="9">
        <v>1</v>
      </c>
      <c r="M19" s="9">
        <v>355</v>
      </c>
      <c r="N19" s="9"/>
      <c r="O19" s="9">
        <v>2</v>
      </c>
      <c r="P19" s="9">
        <v>1</v>
      </c>
      <c r="Q19" s="9"/>
      <c r="R19" s="9"/>
      <c r="S19" s="9">
        <v>1</v>
      </c>
      <c r="T19" s="9"/>
      <c r="U19" s="9"/>
      <c r="V19" s="9"/>
      <c r="W19" s="9"/>
      <c r="X19" s="15"/>
    </row>
    <row r="20" spans="1:24" x14ac:dyDescent="0.25">
      <c r="A20" s="16"/>
      <c r="B20" s="9"/>
      <c r="C20" s="9"/>
      <c r="D20" s="15"/>
      <c r="E20" s="15"/>
      <c r="F20" s="15"/>
      <c r="G20" s="15"/>
      <c r="H20" s="15"/>
      <c r="I20" s="15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15"/>
    </row>
    <row r="21" spans="1:24" x14ac:dyDescent="0.25">
      <c r="D21" s="9"/>
      <c r="E21" s="11"/>
      <c r="F21" s="11"/>
      <c r="G21" s="11"/>
      <c r="H21" s="11"/>
      <c r="I21" s="11"/>
      <c r="J21" s="9"/>
      <c r="K21" s="9"/>
    </row>
    <row r="22" spans="1:24" x14ac:dyDescent="0.25">
      <c r="A22" s="8"/>
      <c r="B22" s="9"/>
      <c r="C22" s="9"/>
      <c r="D22" s="9">
        <f>SUM(D5:D19)</f>
        <v>2807</v>
      </c>
      <c r="E22" s="9">
        <f>SUM(E5:E19)</f>
        <v>35</v>
      </c>
      <c r="F22" s="9">
        <f>SUM(F5:F19)</f>
        <v>48</v>
      </c>
      <c r="G22" s="9">
        <f>SUM(G5:G19)</f>
        <v>55</v>
      </c>
      <c r="H22" s="9">
        <f>SUM(H5:H19)</f>
        <v>30</v>
      </c>
      <c r="I22" s="11"/>
      <c r="J22" s="9"/>
      <c r="K22" s="9"/>
      <c r="L22" s="9">
        <f>SUM(L5:L20)</f>
        <v>80</v>
      </c>
      <c r="M22" s="9">
        <f t="shared" ref="M22:Q22" si="0">SUM(M5:M20)</f>
        <v>3679</v>
      </c>
      <c r="N22" s="9">
        <f t="shared" si="0"/>
        <v>23</v>
      </c>
      <c r="O22" s="9">
        <f t="shared" si="0"/>
        <v>53</v>
      </c>
      <c r="P22" s="9">
        <f t="shared" si="0"/>
        <v>84</v>
      </c>
      <c r="Q22" s="9">
        <f t="shared" si="0"/>
        <v>30</v>
      </c>
      <c r="R22" s="11"/>
      <c r="S22" s="11"/>
      <c r="T22" s="11"/>
      <c r="U22" s="11"/>
      <c r="V22" s="11"/>
      <c r="W22" s="11">
        <f>SUM(W6:W19)</f>
        <v>2</v>
      </c>
    </row>
    <row r="23" spans="1:24" x14ac:dyDescent="0.25">
      <c r="A23" s="8"/>
      <c r="B23" s="9"/>
      <c r="C23" s="10">
        <f>SUM(C5:C22)</f>
        <v>121</v>
      </c>
      <c r="D23" s="10">
        <f>D22-E23</f>
        <v>2639</v>
      </c>
      <c r="E23" s="11">
        <f>SUM(E22:I22)</f>
        <v>168</v>
      </c>
      <c r="F23" s="11"/>
      <c r="G23" s="11"/>
      <c r="H23" s="11"/>
      <c r="I23" s="11"/>
      <c r="J23" s="9"/>
      <c r="K23" s="9"/>
      <c r="L23" s="10">
        <f>L22-W22</f>
        <v>78</v>
      </c>
      <c r="M23" s="10">
        <f>M22-SUM(N22+O22+R22)</f>
        <v>3603</v>
      </c>
      <c r="N23" s="11"/>
      <c r="O23" s="11"/>
      <c r="P23" s="11"/>
      <c r="Q23" s="11"/>
      <c r="R23" s="11"/>
      <c r="S23" s="11">
        <f>SUM(S5:S22)</f>
        <v>21</v>
      </c>
      <c r="T23" s="11">
        <f t="shared" ref="T23:V23" si="1">SUM(T5:T22)</f>
        <v>48</v>
      </c>
      <c r="U23" s="11">
        <f t="shared" si="1"/>
        <v>5</v>
      </c>
      <c r="V23" s="11">
        <f t="shared" si="1"/>
        <v>4</v>
      </c>
      <c r="W23" s="11"/>
    </row>
    <row r="24" spans="1:24" x14ac:dyDescent="0.25">
      <c r="A24" s="8"/>
      <c r="B24" s="9"/>
      <c r="C24" s="9"/>
      <c r="D24" s="9"/>
      <c r="E24" s="11"/>
      <c r="F24" s="11"/>
      <c r="G24" s="11"/>
      <c r="H24" s="11"/>
      <c r="I24" s="11"/>
      <c r="J24" s="9"/>
      <c r="K24" s="9"/>
      <c r="L24" s="9"/>
      <c r="M24" s="9"/>
      <c r="N24" s="11"/>
      <c r="O24" s="11"/>
      <c r="P24" s="11"/>
      <c r="Q24" s="11"/>
      <c r="R24" s="11"/>
      <c r="S24" s="11">
        <f>SUM(S23:V23)+X23</f>
        <v>78</v>
      </c>
      <c r="T24" s="11"/>
      <c r="U24" s="11"/>
      <c r="V24" s="11"/>
      <c r="W24" s="11"/>
    </row>
    <row r="27" spans="1:24" x14ac:dyDescent="0.25">
      <c r="D27" s="18" t="s">
        <v>163</v>
      </c>
    </row>
    <row r="34" spans="1:23" x14ac:dyDescent="0.25">
      <c r="D34" s="10" t="s">
        <v>103</v>
      </c>
    </row>
    <row r="35" spans="1:23" x14ac:dyDescent="0.25">
      <c r="D35" s="10"/>
    </row>
    <row r="36" spans="1:23" x14ac:dyDescent="0.25">
      <c r="A36" s="8" t="s">
        <v>83</v>
      </c>
      <c r="B36" s="9"/>
      <c r="C36" s="9"/>
      <c r="D36" s="9"/>
      <c r="E36" s="11"/>
      <c r="F36" s="11" t="s">
        <v>84</v>
      </c>
      <c r="G36" s="11"/>
      <c r="H36" s="11" t="s">
        <v>85</v>
      </c>
      <c r="I36" s="11"/>
      <c r="K36" s="9"/>
      <c r="L36" s="9"/>
      <c r="M36" s="9"/>
      <c r="N36" s="11"/>
      <c r="O36" s="11" t="s">
        <v>84</v>
      </c>
      <c r="P36" s="11"/>
      <c r="Q36" s="11" t="s">
        <v>85</v>
      </c>
      <c r="R36" s="11"/>
      <c r="S36" s="11"/>
      <c r="T36" s="11"/>
      <c r="U36" s="11"/>
      <c r="V36" s="11"/>
      <c r="W36" s="11"/>
    </row>
    <row r="37" spans="1:23" x14ac:dyDescent="0.25">
      <c r="A37" s="8"/>
      <c r="B37" s="9"/>
      <c r="C37" s="9"/>
      <c r="D37" s="9"/>
      <c r="E37" s="11" t="s">
        <v>86</v>
      </c>
      <c r="F37" s="11"/>
      <c r="G37" s="11" t="s">
        <v>87</v>
      </c>
      <c r="H37" s="11"/>
      <c r="I37" s="11"/>
      <c r="K37" s="9"/>
      <c r="L37" s="9"/>
      <c r="M37" s="9"/>
      <c r="N37" s="11" t="s">
        <v>86</v>
      </c>
      <c r="O37" s="11"/>
      <c r="P37" s="11" t="s">
        <v>87</v>
      </c>
      <c r="Q37" s="11"/>
      <c r="R37" s="11"/>
      <c r="S37" s="11" t="s">
        <v>20</v>
      </c>
      <c r="T37" s="11" t="s">
        <v>7</v>
      </c>
      <c r="U37" s="11" t="s">
        <v>27</v>
      </c>
      <c r="V37" s="11" t="s">
        <v>8</v>
      </c>
      <c r="W37" s="11" t="s">
        <v>88</v>
      </c>
    </row>
    <row r="38" spans="1:23" x14ac:dyDescent="0.25">
      <c r="A38" s="8">
        <v>3</v>
      </c>
      <c r="B38" s="9" t="s">
        <v>89</v>
      </c>
      <c r="C38" s="9">
        <v>8</v>
      </c>
      <c r="D38" s="9">
        <v>212</v>
      </c>
      <c r="E38" s="9"/>
      <c r="F38" s="9">
        <v>8</v>
      </c>
      <c r="G38" s="9">
        <v>12</v>
      </c>
      <c r="H38" s="9">
        <v>1</v>
      </c>
      <c r="I38" s="9"/>
      <c r="J38" s="9" t="s">
        <v>92</v>
      </c>
      <c r="K38" s="9"/>
      <c r="L38" s="9">
        <v>9</v>
      </c>
      <c r="M38" s="9">
        <v>315</v>
      </c>
      <c r="N38" s="9"/>
      <c r="O38" s="9">
        <v>3</v>
      </c>
      <c r="P38" s="9">
        <v>7</v>
      </c>
      <c r="Q38" s="9"/>
      <c r="R38" s="9"/>
      <c r="S38" s="9"/>
      <c r="T38" s="9">
        <v>8</v>
      </c>
      <c r="U38" s="9"/>
      <c r="V38" s="9"/>
      <c r="W38" s="9">
        <v>1</v>
      </c>
    </row>
    <row r="39" spans="1:23" x14ac:dyDescent="0.25">
      <c r="D39" s="9"/>
      <c r="E39" s="11"/>
      <c r="F39" s="11"/>
      <c r="G39" s="11"/>
      <c r="H39" s="11"/>
      <c r="I39" s="11"/>
      <c r="J39" s="9"/>
      <c r="K39" s="9"/>
    </row>
    <row r="40" spans="1:23" x14ac:dyDescent="0.25">
      <c r="A40" s="8"/>
      <c r="B40" s="9"/>
      <c r="C40" s="9"/>
      <c r="D40" s="9">
        <f>SUM(D38:D38)</f>
        <v>212</v>
      </c>
      <c r="E40" s="11"/>
      <c r="F40" s="11">
        <f>SUM(F38:F38)</f>
        <v>8</v>
      </c>
      <c r="G40" s="11">
        <f>SUM(G38:G38)</f>
        <v>12</v>
      </c>
      <c r="H40" s="11">
        <f>SUM(H38:H38)</f>
        <v>1</v>
      </c>
      <c r="I40" s="11"/>
      <c r="J40" s="9"/>
      <c r="K40" s="9"/>
      <c r="L40" s="9">
        <f>SUM(L38:L38)</f>
        <v>9</v>
      </c>
      <c r="M40" s="9">
        <f>SUM(M38:M38)</f>
        <v>315</v>
      </c>
      <c r="N40" s="11"/>
      <c r="O40" s="11">
        <f>SUM(O38:O38)</f>
        <v>3</v>
      </c>
      <c r="P40" s="11">
        <f>SUM(P38:P38)</f>
        <v>7</v>
      </c>
      <c r="Q40" s="11"/>
      <c r="R40" s="11"/>
      <c r="S40" s="11"/>
      <c r="T40" s="11"/>
      <c r="U40" s="11"/>
      <c r="V40" s="11"/>
      <c r="W40" s="11">
        <f>SUM(W38:W39)</f>
        <v>1</v>
      </c>
    </row>
    <row r="41" spans="1:23" x14ac:dyDescent="0.25">
      <c r="A41" s="8"/>
      <c r="B41" s="9"/>
      <c r="C41" s="10">
        <f>SUM(C38:C40)</f>
        <v>8</v>
      </c>
      <c r="D41" s="10">
        <f>D40-E41</f>
        <v>191</v>
      </c>
      <c r="E41" s="11">
        <f>SUM(E40:I40)</f>
        <v>21</v>
      </c>
      <c r="F41" s="11"/>
      <c r="G41" s="11"/>
      <c r="H41" s="11"/>
      <c r="I41" s="11"/>
      <c r="J41" s="9"/>
      <c r="K41" s="9"/>
      <c r="L41" s="10">
        <f>L40-W40</f>
        <v>8</v>
      </c>
      <c r="M41" s="10">
        <f>M40-SUM(N40+O40+R40)</f>
        <v>312</v>
      </c>
      <c r="N41" s="11"/>
      <c r="O41" s="11"/>
      <c r="P41" s="11"/>
      <c r="Q41" s="11"/>
      <c r="R41" s="11"/>
      <c r="S41" s="11"/>
      <c r="T41" s="11">
        <f>SUM(T38:T40)</f>
        <v>8</v>
      </c>
      <c r="U41" s="11"/>
      <c r="V41" s="11"/>
      <c r="W41" s="11"/>
    </row>
    <row r="42" spans="1:23" x14ac:dyDescent="0.25">
      <c r="A42" s="8"/>
      <c r="B42" s="9"/>
      <c r="C42" s="9"/>
      <c r="D42" s="9"/>
      <c r="E42" s="11"/>
      <c r="F42" s="11"/>
      <c r="G42" s="11"/>
      <c r="H42" s="11"/>
      <c r="I42" s="11"/>
      <c r="J42" s="9"/>
      <c r="K42" s="9"/>
      <c r="L42" s="9"/>
      <c r="M42" s="9"/>
      <c r="N42" s="11"/>
      <c r="O42" s="11"/>
      <c r="P42" s="11"/>
      <c r="Q42" s="11"/>
      <c r="R42" s="11"/>
      <c r="S42" s="11">
        <f>SUM(S41:V41)+X41</f>
        <v>8</v>
      </c>
      <c r="T42" s="11"/>
      <c r="U42" s="11"/>
      <c r="V42" s="11"/>
      <c r="W42" s="11"/>
    </row>
    <row r="43" spans="1:23" x14ac:dyDescent="0.25">
      <c r="A43" s="8">
        <v>1</v>
      </c>
      <c r="B43" s="9" t="s">
        <v>89</v>
      </c>
      <c r="C43" s="18" t="s">
        <v>125</v>
      </c>
      <c r="D43" s="10"/>
      <c r="E43" s="17"/>
      <c r="F43" s="18" t="s">
        <v>104</v>
      </c>
      <c r="G43" s="17"/>
      <c r="H43" s="17"/>
      <c r="I43" s="17"/>
    </row>
    <row r="44" spans="1:23" x14ac:dyDescent="0.25">
      <c r="A44" s="8">
        <v>2</v>
      </c>
      <c r="B44" s="9" t="s">
        <v>89</v>
      </c>
      <c r="C44" s="18" t="s">
        <v>126</v>
      </c>
      <c r="D44" s="10"/>
      <c r="E44" s="17"/>
      <c r="F44" s="18" t="s">
        <v>104</v>
      </c>
      <c r="G44" s="17"/>
      <c r="H44" s="17"/>
      <c r="I44" s="17"/>
    </row>
    <row r="45" spans="1:23" x14ac:dyDescent="0.25">
      <c r="A45" s="8">
        <v>4</v>
      </c>
      <c r="B45" s="9" t="s">
        <v>89</v>
      </c>
      <c r="C45" s="18" t="s">
        <v>127</v>
      </c>
      <c r="D45" s="14"/>
      <c r="E45" s="17"/>
      <c r="F45" s="18" t="s">
        <v>104</v>
      </c>
      <c r="G45" s="17"/>
      <c r="H45" s="17"/>
      <c r="I45" s="17"/>
    </row>
    <row r="46" spans="1:23" x14ac:dyDescent="0.25">
      <c r="A46" s="8">
        <v>5</v>
      </c>
      <c r="B46" s="9" t="s">
        <v>89</v>
      </c>
      <c r="C46" s="18" t="s">
        <v>105</v>
      </c>
      <c r="D46" s="14"/>
      <c r="E46" s="17"/>
      <c r="F46" s="18" t="s">
        <v>104</v>
      </c>
      <c r="G46" s="17"/>
      <c r="H46" s="17"/>
      <c r="I46" s="17"/>
    </row>
    <row r="49" spans="1:23" x14ac:dyDescent="0.25">
      <c r="A49" s="8"/>
      <c r="B49" s="9"/>
      <c r="C49" s="9"/>
      <c r="D49" s="10" t="s">
        <v>106</v>
      </c>
      <c r="E49" s="11"/>
      <c r="F49" s="9"/>
      <c r="G49" s="11"/>
      <c r="H49" s="11"/>
      <c r="I49" s="11"/>
      <c r="J49" s="9"/>
      <c r="K49" s="9"/>
      <c r="L49" s="9"/>
      <c r="M49" s="9"/>
      <c r="N49" s="11"/>
      <c r="O49" s="11"/>
      <c r="P49" s="11"/>
      <c r="Q49" s="11"/>
      <c r="R49" s="11"/>
      <c r="S49" s="11"/>
      <c r="T49" s="11"/>
      <c r="U49" s="11"/>
      <c r="V49" s="11"/>
      <c r="W49" s="11"/>
    </row>
    <row r="50" spans="1:23" x14ac:dyDescent="0.25">
      <c r="A50" s="8"/>
      <c r="B50" s="9"/>
      <c r="C50" s="9"/>
      <c r="D50" s="10"/>
      <c r="E50" s="11"/>
      <c r="F50" s="9"/>
      <c r="G50" s="11"/>
      <c r="H50" s="11"/>
      <c r="I50" s="11"/>
      <c r="J50" s="9"/>
      <c r="K50" s="9"/>
      <c r="L50" s="9"/>
      <c r="M50" s="9"/>
      <c r="N50" s="11"/>
      <c r="O50" s="11"/>
      <c r="P50" s="11"/>
      <c r="Q50" s="11"/>
      <c r="R50" s="11"/>
      <c r="S50" s="11"/>
      <c r="T50" s="11"/>
      <c r="U50" s="11"/>
      <c r="V50" s="11"/>
      <c r="W50" s="11"/>
    </row>
    <row r="51" spans="1:23" x14ac:dyDescent="0.25">
      <c r="A51" s="8" t="s">
        <v>83</v>
      </c>
      <c r="B51" s="9"/>
      <c r="C51" s="9"/>
      <c r="D51" s="9"/>
      <c r="E51" s="11"/>
      <c r="F51" s="11" t="s">
        <v>84</v>
      </c>
      <c r="G51" s="11"/>
      <c r="H51" s="11" t="s">
        <v>85</v>
      </c>
      <c r="I51" s="11"/>
      <c r="K51" s="9"/>
      <c r="L51" s="9"/>
      <c r="M51" s="9"/>
      <c r="N51" s="11"/>
      <c r="O51" s="11" t="s">
        <v>84</v>
      </c>
      <c r="P51" s="11"/>
      <c r="Q51" s="11" t="s">
        <v>85</v>
      </c>
      <c r="R51" s="11"/>
      <c r="S51" s="11"/>
      <c r="T51" s="11"/>
      <c r="U51" s="11"/>
      <c r="V51" s="11"/>
      <c r="W51" s="11"/>
    </row>
    <row r="52" spans="1:23" x14ac:dyDescent="0.25">
      <c r="A52" s="8"/>
      <c r="B52" s="9"/>
      <c r="C52" s="9"/>
      <c r="D52" s="9"/>
      <c r="E52" s="11" t="s">
        <v>86</v>
      </c>
      <c r="F52" s="11"/>
      <c r="G52" s="11" t="s">
        <v>87</v>
      </c>
      <c r="H52" s="11"/>
      <c r="I52" s="11"/>
      <c r="K52" s="9"/>
      <c r="L52" s="9"/>
      <c r="M52" s="9"/>
      <c r="N52" s="11" t="s">
        <v>86</v>
      </c>
      <c r="O52" s="11"/>
      <c r="P52" s="11" t="s">
        <v>87</v>
      </c>
      <c r="Q52" s="11"/>
      <c r="R52" s="11"/>
      <c r="S52" s="11" t="s">
        <v>20</v>
      </c>
      <c r="T52" s="11" t="s">
        <v>7</v>
      </c>
      <c r="U52" s="11" t="s">
        <v>27</v>
      </c>
      <c r="V52" s="11" t="s">
        <v>8</v>
      </c>
      <c r="W52" s="11" t="s">
        <v>88</v>
      </c>
    </row>
    <row r="53" spans="1:23" x14ac:dyDescent="0.25">
      <c r="A53" s="8">
        <v>1</v>
      </c>
      <c r="B53" s="9" t="s">
        <v>89</v>
      </c>
      <c r="C53" s="9">
        <v>6</v>
      </c>
      <c r="D53" s="9">
        <v>118</v>
      </c>
      <c r="E53" s="9"/>
      <c r="F53" s="9"/>
      <c r="G53" s="9">
        <v>2</v>
      </c>
      <c r="H53" s="9">
        <v>2</v>
      </c>
      <c r="I53" s="9"/>
      <c r="J53" s="9" t="s">
        <v>91</v>
      </c>
      <c r="K53" s="9"/>
      <c r="L53" s="9">
        <v>1</v>
      </c>
      <c r="M53" s="9">
        <v>119</v>
      </c>
      <c r="N53" s="9"/>
      <c r="O53" s="9"/>
      <c r="P53" s="9">
        <v>8</v>
      </c>
      <c r="Q53" s="9"/>
      <c r="R53" s="9"/>
      <c r="S53" s="9"/>
      <c r="T53" s="9">
        <v>1</v>
      </c>
      <c r="U53" s="9"/>
      <c r="V53" s="9"/>
      <c r="W53" s="9"/>
    </row>
    <row r="54" spans="1:23" x14ac:dyDescent="0.25">
      <c r="A54" s="8">
        <v>2</v>
      </c>
      <c r="B54" s="9" t="s">
        <v>89</v>
      </c>
      <c r="C54" s="9">
        <v>6</v>
      </c>
      <c r="D54" s="9">
        <v>119</v>
      </c>
      <c r="E54" s="9">
        <v>3</v>
      </c>
      <c r="F54" s="9">
        <v>1</v>
      </c>
      <c r="G54" s="9">
        <v>6</v>
      </c>
      <c r="H54" s="9"/>
      <c r="I54" s="9"/>
      <c r="J54" s="9" t="s">
        <v>102</v>
      </c>
      <c r="K54" s="9"/>
      <c r="L54" s="9">
        <v>4</v>
      </c>
      <c r="M54" s="9">
        <v>223</v>
      </c>
      <c r="N54" s="9"/>
      <c r="O54" s="9">
        <v>1</v>
      </c>
      <c r="P54" s="9">
        <v>4</v>
      </c>
      <c r="Q54" s="9"/>
      <c r="R54" s="9"/>
      <c r="S54" s="9">
        <v>1</v>
      </c>
      <c r="T54" s="9">
        <v>2</v>
      </c>
      <c r="U54" s="9">
        <v>1</v>
      </c>
      <c r="V54" s="9"/>
      <c r="W54" s="9"/>
    </row>
    <row r="55" spans="1:23" x14ac:dyDescent="0.25">
      <c r="A55" s="8">
        <v>3</v>
      </c>
      <c r="B55" s="9" t="s">
        <v>89</v>
      </c>
      <c r="C55" s="9">
        <v>9</v>
      </c>
      <c r="D55" s="9">
        <v>107</v>
      </c>
      <c r="E55" s="9"/>
      <c r="F55" s="9">
        <v>4</v>
      </c>
      <c r="G55" s="9">
        <v>1</v>
      </c>
      <c r="H55" s="9"/>
      <c r="I55" s="9"/>
      <c r="J55" s="9" t="s">
        <v>92</v>
      </c>
      <c r="K55" s="9"/>
      <c r="L55" s="9">
        <v>4</v>
      </c>
      <c r="M55" s="9">
        <v>109</v>
      </c>
      <c r="N55" s="9"/>
      <c r="O55" s="9"/>
      <c r="P55" s="9">
        <v>3</v>
      </c>
      <c r="Q55" s="9">
        <v>1</v>
      </c>
      <c r="R55" s="9"/>
      <c r="S55" s="9">
        <v>2</v>
      </c>
      <c r="T55" s="9">
        <v>2</v>
      </c>
      <c r="U55" s="9"/>
      <c r="V55" s="9"/>
      <c r="W55" s="9"/>
    </row>
    <row r="56" spans="1:23" x14ac:dyDescent="0.25">
      <c r="A56" s="8">
        <v>4</v>
      </c>
      <c r="B56" s="9" t="s">
        <v>89</v>
      </c>
      <c r="C56" s="9">
        <v>10</v>
      </c>
      <c r="D56" s="9">
        <v>87</v>
      </c>
      <c r="E56" s="9"/>
      <c r="F56" s="9"/>
      <c r="G56" s="9">
        <v>4</v>
      </c>
      <c r="H56" s="9"/>
      <c r="J56" s="9" t="s">
        <v>100</v>
      </c>
      <c r="K56" s="9"/>
      <c r="L56" s="9">
        <v>7</v>
      </c>
      <c r="M56" s="9">
        <v>189</v>
      </c>
      <c r="N56" s="9"/>
      <c r="O56" s="9"/>
      <c r="P56" s="9">
        <v>1</v>
      </c>
      <c r="Q56" s="9">
        <v>1</v>
      </c>
      <c r="R56" s="9"/>
      <c r="S56" s="9">
        <v>2</v>
      </c>
      <c r="T56" s="9">
        <v>4</v>
      </c>
      <c r="U56" s="9">
        <v>1</v>
      </c>
      <c r="V56" s="9"/>
      <c r="W56" s="9"/>
    </row>
    <row r="57" spans="1:23" x14ac:dyDescent="0.25">
      <c r="A57" s="8">
        <v>5</v>
      </c>
      <c r="B57" s="9" t="s">
        <v>89</v>
      </c>
      <c r="C57" s="9">
        <v>2</v>
      </c>
      <c r="D57" s="9">
        <v>126</v>
      </c>
      <c r="E57" s="9"/>
      <c r="F57" s="9">
        <v>2</v>
      </c>
      <c r="G57" s="9">
        <v>8</v>
      </c>
      <c r="H57" s="9"/>
      <c r="I57" s="9"/>
      <c r="J57" s="9" t="s">
        <v>98</v>
      </c>
      <c r="K57" s="9"/>
      <c r="L57" s="9">
        <v>8</v>
      </c>
      <c r="M57" s="9">
        <v>123</v>
      </c>
      <c r="N57" s="9"/>
      <c r="O57" s="9">
        <v>1</v>
      </c>
      <c r="P57" s="9">
        <v>2</v>
      </c>
      <c r="Q57" s="9"/>
      <c r="R57" s="9"/>
      <c r="S57" s="9">
        <v>2</v>
      </c>
      <c r="T57" s="9">
        <v>4</v>
      </c>
      <c r="U57" s="9">
        <v>1</v>
      </c>
      <c r="V57" s="9"/>
      <c r="W57" s="9">
        <v>1</v>
      </c>
    </row>
    <row r="58" spans="1:23" x14ac:dyDescent="0.25">
      <c r="A58" s="8">
        <v>6</v>
      </c>
      <c r="B58" s="9" t="s">
        <v>89</v>
      </c>
      <c r="C58" s="9">
        <v>3</v>
      </c>
      <c r="D58" s="9">
        <v>134</v>
      </c>
      <c r="E58" s="9">
        <v>1</v>
      </c>
      <c r="F58" s="9">
        <v>1</v>
      </c>
      <c r="G58" s="9">
        <v>1</v>
      </c>
      <c r="H58" s="9">
        <v>1</v>
      </c>
      <c r="I58" s="9"/>
      <c r="J58" s="9" t="s">
        <v>97</v>
      </c>
      <c r="K58" s="9"/>
      <c r="L58" s="9">
        <v>5</v>
      </c>
      <c r="M58" s="9">
        <v>132</v>
      </c>
      <c r="N58" s="9"/>
      <c r="O58" s="9">
        <v>1</v>
      </c>
      <c r="P58" s="9">
        <v>7</v>
      </c>
      <c r="Q58" s="9"/>
      <c r="R58" s="9"/>
      <c r="S58" s="9">
        <v>3</v>
      </c>
      <c r="T58" s="9">
        <v>2</v>
      </c>
      <c r="U58" s="9"/>
      <c r="V58" s="9"/>
      <c r="W58" s="9"/>
    </row>
    <row r="59" spans="1:23" x14ac:dyDescent="0.25">
      <c r="D59" s="9"/>
      <c r="E59" s="11"/>
      <c r="F59" s="11"/>
      <c r="G59" s="11"/>
      <c r="H59" s="11"/>
      <c r="I59" s="11"/>
      <c r="J59" s="9"/>
      <c r="K59" s="9"/>
    </row>
    <row r="60" spans="1:23" x14ac:dyDescent="0.25">
      <c r="A60" s="8"/>
      <c r="B60" s="9"/>
      <c r="C60" s="9"/>
      <c r="D60" s="9">
        <f>SUM(D53:D58)</f>
        <v>691</v>
      </c>
      <c r="E60" s="11">
        <f>SUM(E53:E58)</f>
        <v>4</v>
      </c>
      <c r="F60" s="11">
        <f t="shared" ref="F60:H60" si="2">SUM(F53:F58)</f>
        <v>8</v>
      </c>
      <c r="G60" s="11">
        <f t="shared" si="2"/>
        <v>22</v>
      </c>
      <c r="H60" s="11">
        <f t="shared" si="2"/>
        <v>3</v>
      </c>
      <c r="I60" s="11"/>
      <c r="J60" s="9"/>
      <c r="K60" s="9"/>
      <c r="L60" s="9">
        <f t="shared" ref="L60:Q60" si="3">SUM(L53:L58)</f>
        <v>29</v>
      </c>
      <c r="M60" s="9">
        <f t="shared" si="3"/>
        <v>895</v>
      </c>
      <c r="N60" s="11">
        <f t="shared" si="3"/>
        <v>0</v>
      </c>
      <c r="O60" s="11">
        <f t="shared" si="3"/>
        <v>3</v>
      </c>
      <c r="P60" s="11">
        <f t="shared" si="3"/>
        <v>25</v>
      </c>
      <c r="Q60" s="11">
        <f t="shared" si="3"/>
        <v>2</v>
      </c>
      <c r="R60" s="11"/>
      <c r="S60" s="11"/>
      <c r="T60" s="11"/>
      <c r="U60" s="11"/>
      <c r="V60" s="11"/>
      <c r="W60" s="11"/>
    </row>
    <row r="61" spans="1:23" x14ac:dyDescent="0.25">
      <c r="A61" s="8"/>
      <c r="B61" s="9"/>
      <c r="C61" s="10">
        <f>SUM(C53:C60)</f>
        <v>36</v>
      </c>
      <c r="D61" s="10">
        <f>D60-E61</f>
        <v>654</v>
      </c>
      <c r="E61" s="11">
        <f>SUM(E60:I60)</f>
        <v>37</v>
      </c>
      <c r="F61" s="11"/>
      <c r="G61" s="11"/>
      <c r="H61" s="11"/>
      <c r="I61" s="11"/>
      <c r="J61" s="9"/>
      <c r="K61" s="9"/>
      <c r="L61" s="10">
        <f>L60-W61</f>
        <v>28</v>
      </c>
      <c r="M61" s="10">
        <f>M60-SUM(N60+O60+R60)</f>
        <v>892</v>
      </c>
      <c r="N61" s="11"/>
      <c r="O61" s="11"/>
      <c r="P61" s="11"/>
      <c r="Q61" s="11"/>
      <c r="R61" s="11"/>
      <c r="S61" s="11">
        <f>SUM(S53:S60)</f>
        <v>10</v>
      </c>
      <c r="T61" s="11">
        <f t="shared" ref="T61:W61" si="4">SUM(T53:T60)</f>
        <v>15</v>
      </c>
      <c r="U61" s="11">
        <f t="shared" si="4"/>
        <v>3</v>
      </c>
      <c r="V61" s="11"/>
      <c r="W61" s="11">
        <f t="shared" si="4"/>
        <v>1</v>
      </c>
    </row>
    <row r="62" spans="1:23" x14ac:dyDescent="0.25">
      <c r="A62" s="8"/>
      <c r="B62" s="9"/>
      <c r="C62" s="9"/>
      <c r="D62" s="9"/>
      <c r="E62" s="11"/>
      <c r="F62" s="11"/>
      <c r="G62" s="11"/>
      <c r="H62" s="11"/>
      <c r="I62" s="11"/>
      <c r="J62" s="9"/>
      <c r="K62" s="9"/>
      <c r="L62" s="9"/>
      <c r="M62" s="9"/>
      <c r="N62" s="11"/>
      <c r="O62" s="11"/>
      <c r="P62" s="11"/>
      <c r="Q62" s="11"/>
      <c r="R62" s="11"/>
      <c r="S62" s="11">
        <f>SUM(S61:V61)+X61</f>
        <v>28</v>
      </c>
      <c r="T62" s="11"/>
      <c r="U62" s="11"/>
      <c r="V62" s="11"/>
      <c r="W62" s="11"/>
    </row>
    <row r="67" spans="1:24" x14ac:dyDescent="0.25">
      <c r="A67" s="8"/>
      <c r="B67" s="9"/>
      <c r="C67" s="9"/>
      <c r="D67" s="10" t="s">
        <v>42</v>
      </c>
      <c r="E67" s="11"/>
      <c r="F67" s="9"/>
      <c r="G67" s="11"/>
      <c r="H67" s="11"/>
      <c r="I67" s="11"/>
      <c r="J67" s="9"/>
      <c r="K67" s="9"/>
      <c r="L67" s="9"/>
      <c r="M67" s="9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spans="1:24" x14ac:dyDescent="0.25">
      <c r="A68" s="8"/>
      <c r="B68" s="9"/>
      <c r="C68" s="9"/>
      <c r="D68" s="10"/>
      <c r="E68" s="11"/>
      <c r="F68" s="9"/>
      <c r="G68" s="11"/>
      <c r="H68" s="11"/>
      <c r="I68" s="11"/>
      <c r="J68" s="9"/>
      <c r="K68" s="9"/>
      <c r="L68" s="9"/>
      <c r="M68" s="9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spans="1:24" x14ac:dyDescent="0.25">
      <c r="A69" s="8" t="s">
        <v>83</v>
      </c>
      <c r="B69" s="9"/>
      <c r="C69" s="9"/>
      <c r="D69" s="9"/>
      <c r="E69" s="11"/>
      <c r="F69" s="11" t="s">
        <v>84</v>
      </c>
      <c r="G69" s="11"/>
      <c r="H69" s="11" t="s">
        <v>85</v>
      </c>
      <c r="I69" s="11"/>
      <c r="K69" s="9"/>
      <c r="L69" s="9"/>
      <c r="M69" s="9"/>
      <c r="N69" s="11"/>
      <c r="O69" s="11" t="s">
        <v>84</v>
      </c>
      <c r="P69" s="11"/>
      <c r="Q69" s="11" t="s">
        <v>85</v>
      </c>
      <c r="R69" s="11"/>
      <c r="S69" s="11"/>
      <c r="T69" s="11"/>
      <c r="U69" s="11"/>
      <c r="V69" s="11"/>
      <c r="W69" s="11"/>
    </row>
    <row r="70" spans="1:24" x14ac:dyDescent="0.25">
      <c r="A70" s="8"/>
      <c r="C70" s="9"/>
      <c r="D70" s="9"/>
      <c r="E70" s="11" t="s">
        <v>86</v>
      </c>
      <c r="F70" s="11"/>
      <c r="G70" s="11" t="s">
        <v>87</v>
      </c>
      <c r="H70" s="11"/>
      <c r="I70" s="11"/>
      <c r="K70" s="9"/>
      <c r="L70" s="9"/>
      <c r="M70" s="9"/>
      <c r="N70" s="11" t="s">
        <v>86</v>
      </c>
      <c r="O70" s="11"/>
      <c r="P70" s="11" t="s">
        <v>87</v>
      </c>
      <c r="Q70" s="11"/>
      <c r="R70" s="11"/>
      <c r="S70" s="11" t="s">
        <v>20</v>
      </c>
      <c r="T70" s="11" t="s">
        <v>7</v>
      </c>
      <c r="U70" s="11" t="s">
        <v>27</v>
      </c>
      <c r="V70" s="11" t="s">
        <v>8</v>
      </c>
      <c r="W70" s="11" t="s">
        <v>88</v>
      </c>
    </row>
    <row r="71" spans="1:24" x14ac:dyDescent="0.25">
      <c r="A71" s="8">
        <v>1</v>
      </c>
      <c r="B71" s="9" t="s">
        <v>89</v>
      </c>
      <c r="C71" s="9">
        <v>10</v>
      </c>
      <c r="D71" s="9">
        <v>112</v>
      </c>
      <c r="E71" s="9">
        <v>3</v>
      </c>
      <c r="F71" s="9">
        <v>6</v>
      </c>
      <c r="G71" s="9">
        <v>10</v>
      </c>
      <c r="H71" s="9">
        <v>3</v>
      </c>
      <c r="I71" s="9"/>
      <c r="J71" s="9" t="s">
        <v>101</v>
      </c>
      <c r="K71" s="9"/>
      <c r="L71" s="9">
        <v>7</v>
      </c>
      <c r="M71" s="9">
        <v>113</v>
      </c>
      <c r="N71" s="9">
        <v>2</v>
      </c>
      <c r="O71" s="9">
        <v>1</v>
      </c>
      <c r="P71" s="9">
        <v>5</v>
      </c>
      <c r="Q71" s="9">
        <v>1</v>
      </c>
      <c r="R71" s="9"/>
      <c r="S71" s="9">
        <v>1</v>
      </c>
      <c r="T71" s="9">
        <v>5</v>
      </c>
      <c r="U71" s="9">
        <v>1</v>
      </c>
      <c r="V71" s="9"/>
      <c r="W71" s="9"/>
      <c r="X71" s="9"/>
    </row>
    <row r="72" spans="1:24" x14ac:dyDescent="0.25">
      <c r="A72" s="8">
        <v>2</v>
      </c>
      <c r="B72" s="9" t="s">
        <v>89</v>
      </c>
      <c r="C72" s="9">
        <v>10</v>
      </c>
      <c r="D72" s="9">
        <v>133</v>
      </c>
      <c r="E72" s="9"/>
      <c r="F72" s="9">
        <v>2</v>
      </c>
      <c r="G72" s="9">
        <v>9</v>
      </c>
      <c r="H72" s="9"/>
      <c r="I72" s="9"/>
      <c r="J72" s="9" t="s">
        <v>102</v>
      </c>
      <c r="K72" s="9"/>
      <c r="L72" s="9">
        <v>4</v>
      </c>
      <c r="M72" s="9">
        <v>134</v>
      </c>
      <c r="N72" s="9"/>
      <c r="O72" s="9">
        <v>4</v>
      </c>
      <c r="P72" s="9">
        <v>5</v>
      </c>
      <c r="Q72" s="9"/>
      <c r="R72" s="9"/>
      <c r="S72" s="9"/>
      <c r="T72" s="9">
        <v>2</v>
      </c>
      <c r="U72" s="9">
        <v>1</v>
      </c>
      <c r="V72" s="9"/>
      <c r="W72" s="9">
        <v>1</v>
      </c>
      <c r="X72" s="9"/>
    </row>
    <row r="73" spans="1:24" x14ac:dyDescent="0.25">
      <c r="A73" s="8">
        <v>3</v>
      </c>
      <c r="B73" s="9" t="s">
        <v>89</v>
      </c>
      <c r="C73" s="9">
        <v>10</v>
      </c>
      <c r="D73" s="9">
        <v>157</v>
      </c>
      <c r="E73" s="9"/>
      <c r="F73" s="9">
        <v>2</v>
      </c>
      <c r="G73" s="9"/>
      <c r="H73" s="9">
        <v>2</v>
      </c>
      <c r="I73" s="11"/>
      <c r="J73" s="9" t="s">
        <v>90</v>
      </c>
      <c r="L73" s="9">
        <v>3</v>
      </c>
      <c r="M73" s="9">
        <v>163</v>
      </c>
      <c r="N73" s="9">
        <v>8</v>
      </c>
      <c r="O73" s="9"/>
      <c r="P73" s="9">
        <v>1</v>
      </c>
      <c r="Q73" s="9">
        <v>3</v>
      </c>
      <c r="R73" s="9"/>
      <c r="S73" s="9">
        <v>1</v>
      </c>
      <c r="T73" s="9">
        <v>1</v>
      </c>
      <c r="U73" s="9">
        <v>1</v>
      </c>
      <c r="V73" s="9"/>
      <c r="W73" s="9"/>
      <c r="X73" s="9"/>
    </row>
    <row r="74" spans="1:24" x14ac:dyDescent="0.25">
      <c r="A74" s="8">
        <v>4</v>
      </c>
      <c r="B74" s="9" t="s">
        <v>89</v>
      </c>
      <c r="C74" s="9">
        <v>10</v>
      </c>
      <c r="D74" s="9">
        <v>194</v>
      </c>
      <c r="E74" s="9">
        <v>4</v>
      </c>
      <c r="F74" s="9">
        <v>1</v>
      </c>
      <c r="G74" s="9">
        <v>2</v>
      </c>
      <c r="H74" s="9">
        <v>1</v>
      </c>
      <c r="I74" s="11"/>
      <c r="J74" s="9" t="s">
        <v>91</v>
      </c>
      <c r="K74" s="9"/>
      <c r="L74" s="9">
        <v>10</v>
      </c>
      <c r="M74" s="9">
        <v>187</v>
      </c>
      <c r="N74" s="9"/>
      <c r="O74" s="9">
        <v>1</v>
      </c>
      <c r="P74" s="9">
        <v>2</v>
      </c>
      <c r="Q74" s="9">
        <v>4</v>
      </c>
      <c r="R74" s="9"/>
      <c r="S74" s="9">
        <v>1</v>
      </c>
      <c r="T74" s="9">
        <v>6</v>
      </c>
      <c r="U74" s="9">
        <v>3</v>
      </c>
      <c r="V74" s="9"/>
      <c r="W74" s="9"/>
      <c r="X74" s="9"/>
    </row>
    <row r="75" spans="1:24" x14ac:dyDescent="0.25">
      <c r="A75" s="8">
        <v>5</v>
      </c>
      <c r="B75" s="9" t="s">
        <v>89</v>
      </c>
      <c r="C75" s="9">
        <v>10</v>
      </c>
      <c r="D75" s="9">
        <v>145</v>
      </c>
      <c r="E75" s="9">
        <v>3</v>
      </c>
      <c r="F75" s="9">
        <v>1</v>
      </c>
      <c r="G75" s="9"/>
      <c r="H75" s="9">
        <v>7</v>
      </c>
      <c r="I75" s="11"/>
      <c r="J75" s="9" t="s">
        <v>92</v>
      </c>
      <c r="K75" s="9"/>
      <c r="L75" s="9">
        <v>7</v>
      </c>
      <c r="M75" s="9">
        <v>273</v>
      </c>
      <c r="N75" s="9">
        <v>1</v>
      </c>
      <c r="O75" s="9">
        <v>1</v>
      </c>
      <c r="P75" s="9"/>
      <c r="Q75" s="9"/>
      <c r="R75" s="9"/>
      <c r="S75" s="9">
        <v>1</v>
      </c>
      <c r="T75" s="9">
        <v>4</v>
      </c>
      <c r="U75" s="9">
        <v>1</v>
      </c>
      <c r="V75" s="9">
        <v>1</v>
      </c>
      <c r="W75" s="9"/>
      <c r="X75" s="9"/>
    </row>
    <row r="76" spans="1:24" x14ac:dyDescent="0.25">
      <c r="A76" s="8">
        <v>6</v>
      </c>
      <c r="B76" s="9" t="s">
        <v>107</v>
      </c>
      <c r="C76" s="9">
        <v>6</v>
      </c>
      <c r="D76" s="9">
        <v>195</v>
      </c>
      <c r="E76" s="9">
        <v>5</v>
      </c>
      <c r="F76" s="9">
        <v>1</v>
      </c>
      <c r="G76" s="9"/>
      <c r="H76" s="9"/>
      <c r="J76" s="9" t="s">
        <v>93</v>
      </c>
      <c r="L76" s="9">
        <v>10</v>
      </c>
      <c r="M76" s="9">
        <v>134</v>
      </c>
      <c r="N76" s="9"/>
      <c r="O76" s="9">
        <v>2</v>
      </c>
      <c r="P76" s="9">
        <v>2</v>
      </c>
      <c r="Q76" s="9"/>
      <c r="R76" s="9"/>
      <c r="S76" s="9">
        <v>2</v>
      </c>
      <c r="T76" s="9">
        <v>7</v>
      </c>
      <c r="U76" s="9">
        <v>1</v>
      </c>
      <c r="V76" s="9"/>
      <c r="W76" s="9"/>
      <c r="X76" s="9"/>
    </row>
    <row r="77" spans="1:24" x14ac:dyDescent="0.25">
      <c r="A77" s="8">
        <v>7</v>
      </c>
      <c r="B77" s="9" t="s">
        <v>89</v>
      </c>
      <c r="C77" s="9">
        <v>4</v>
      </c>
      <c r="D77" s="9">
        <v>172</v>
      </c>
      <c r="E77" s="9"/>
      <c r="F77" s="9">
        <v>4</v>
      </c>
      <c r="G77" s="9">
        <v>18</v>
      </c>
      <c r="H77" s="9">
        <v>2</v>
      </c>
      <c r="I77" s="11"/>
      <c r="J77" s="9" t="s">
        <v>94</v>
      </c>
      <c r="K77" s="9"/>
      <c r="L77" s="9">
        <v>10</v>
      </c>
      <c r="M77" s="9">
        <v>171</v>
      </c>
      <c r="N77" s="9"/>
      <c r="O77" s="9"/>
      <c r="P77" s="9">
        <v>11</v>
      </c>
      <c r="Q77" s="9">
        <v>2</v>
      </c>
      <c r="R77" s="9"/>
      <c r="S77" s="9">
        <v>2</v>
      </c>
      <c r="T77" s="9">
        <v>7</v>
      </c>
      <c r="U77" s="9">
        <v>1</v>
      </c>
      <c r="V77" s="9"/>
      <c r="W77" s="9"/>
      <c r="X77" s="9"/>
    </row>
    <row r="78" spans="1:24" x14ac:dyDescent="0.25">
      <c r="A78" s="8">
        <v>8</v>
      </c>
      <c r="B78" s="9" t="s">
        <v>89</v>
      </c>
      <c r="C78" s="9">
        <v>10</v>
      </c>
      <c r="D78" s="9">
        <v>191</v>
      </c>
      <c r="E78" s="9">
        <v>2</v>
      </c>
      <c r="F78" s="9">
        <v>6</v>
      </c>
      <c r="G78" s="9">
        <v>5</v>
      </c>
      <c r="H78" s="9"/>
      <c r="I78" s="11"/>
      <c r="J78" s="9" t="s">
        <v>95</v>
      </c>
      <c r="K78" s="9"/>
      <c r="L78" s="9">
        <v>10</v>
      </c>
      <c r="M78" s="9">
        <v>215</v>
      </c>
      <c r="N78" s="9">
        <v>1</v>
      </c>
      <c r="O78" s="9">
        <v>1</v>
      </c>
      <c r="P78" s="9">
        <v>7</v>
      </c>
      <c r="Q78" s="9">
        <v>2</v>
      </c>
      <c r="R78" s="9"/>
      <c r="S78" s="9">
        <v>1</v>
      </c>
      <c r="T78" s="9">
        <v>6</v>
      </c>
      <c r="U78" s="9">
        <v>1</v>
      </c>
      <c r="W78" s="9">
        <v>2</v>
      </c>
    </row>
    <row r="79" spans="1:24" x14ac:dyDescent="0.25">
      <c r="A79" s="8">
        <v>9</v>
      </c>
      <c r="B79" s="19" t="s">
        <v>96</v>
      </c>
      <c r="C79" s="9"/>
      <c r="D79" s="9"/>
      <c r="E79" s="9"/>
      <c r="F79" s="9"/>
      <c r="G79" s="9"/>
      <c r="H79" s="9"/>
      <c r="I79" s="11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x14ac:dyDescent="0.25">
      <c r="A80" s="8">
        <v>10</v>
      </c>
      <c r="B80" s="9" t="s">
        <v>89</v>
      </c>
      <c r="C80" s="9">
        <v>9</v>
      </c>
      <c r="D80" s="9">
        <v>198</v>
      </c>
      <c r="E80" s="9"/>
      <c r="F80" s="9">
        <v>13</v>
      </c>
      <c r="G80" s="9">
        <v>18</v>
      </c>
      <c r="H80" s="9">
        <v>1</v>
      </c>
      <c r="I80" s="11"/>
      <c r="J80" s="9" t="s">
        <v>97</v>
      </c>
      <c r="K80" s="9"/>
      <c r="L80" s="9">
        <v>8</v>
      </c>
      <c r="M80" s="9">
        <v>188</v>
      </c>
      <c r="N80" s="9">
        <v>1</v>
      </c>
      <c r="O80" s="9">
        <v>4</v>
      </c>
      <c r="P80" s="9">
        <v>5</v>
      </c>
      <c r="Q80" s="9"/>
      <c r="R80" s="9"/>
      <c r="S80" s="9">
        <v>3</v>
      </c>
      <c r="T80" s="9">
        <v>4</v>
      </c>
      <c r="U80" s="9"/>
      <c r="V80" s="9"/>
      <c r="W80" s="9">
        <v>1</v>
      </c>
      <c r="X80" s="9"/>
    </row>
    <row r="81" spans="1:24" x14ac:dyDescent="0.25">
      <c r="A81" s="8">
        <v>11</v>
      </c>
      <c r="B81" s="9" t="s">
        <v>89</v>
      </c>
      <c r="C81" s="9">
        <v>7</v>
      </c>
      <c r="D81" s="9">
        <v>207</v>
      </c>
      <c r="E81" s="9"/>
      <c r="F81" s="9"/>
      <c r="G81" s="9">
        <v>1</v>
      </c>
      <c r="H81" s="9"/>
      <c r="I81" s="11"/>
      <c r="J81" s="9" t="s">
        <v>98</v>
      </c>
      <c r="K81" s="9"/>
      <c r="L81" s="9">
        <v>10</v>
      </c>
      <c r="M81" s="9">
        <v>204</v>
      </c>
      <c r="N81" s="9"/>
      <c r="O81" s="9"/>
      <c r="P81" s="9"/>
      <c r="Q81" s="9">
        <v>2</v>
      </c>
      <c r="R81" s="9"/>
      <c r="S81" s="9">
        <v>2</v>
      </c>
      <c r="T81" s="9">
        <v>5</v>
      </c>
      <c r="U81" s="9">
        <v>2</v>
      </c>
      <c r="V81" s="9"/>
      <c r="W81" s="9">
        <v>1</v>
      </c>
      <c r="X81" s="9"/>
    </row>
    <row r="82" spans="1:24" x14ac:dyDescent="0.25">
      <c r="A82" s="8">
        <v>12</v>
      </c>
      <c r="B82" s="9" t="s">
        <v>89</v>
      </c>
      <c r="C82" s="9">
        <v>10</v>
      </c>
      <c r="D82" s="9">
        <v>195</v>
      </c>
      <c r="E82" s="9"/>
      <c r="F82" s="9">
        <v>5</v>
      </c>
      <c r="G82" s="9">
        <v>3</v>
      </c>
      <c r="H82" s="9">
        <v>1</v>
      </c>
      <c r="I82" s="11"/>
      <c r="J82" s="9" t="s">
        <v>99</v>
      </c>
      <c r="K82" s="9"/>
      <c r="L82" s="9">
        <v>10</v>
      </c>
      <c r="M82" s="9">
        <v>72</v>
      </c>
      <c r="N82" s="9">
        <v>1</v>
      </c>
      <c r="O82" s="9">
        <v>2</v>
      </c>
      <c r="P82" s="9">
        <v>3</v>
      </c>
      <c r="R82" s="9"/>
      <c r="S82" s="9">
        <v>2</v>
      </c>
      <c r="T82" s="9">
        <v>6</v>
      </c>
      <c r="U82" s="9">
        <v>1</v>
      </c>
      <c r="V82" s="9"/>
      <c r="W82" s="9">
        <v>1</v>
      </c>
      <c r="X82" s="9"/>
    </row>
    <row r="83" spans="1:24" x14ac:dyDescent="0.25">
      <c r="C83" s="9">
        <v>0</v>
      </c>
      <c r="D83" s="9">
        <v>3</v>
      </c>
      <c r="L83" s="9">
        <v>10</v>
      </c>
      <c r="M83" s="9">
        <v>125</v>
      </c>
      <c r="Q83" s="9">
        <v>1</v>
      </c>
      <c r="S83" s="9">
        <v>2</v>
      </c>
      <c r="T83" s="9">
        <v>6</v>
      </c>
      <c r="U83" s="9">
        <v>1</v>
      </c>
      <c r="V83" s="9"/>
      <c r="W83" s="9">
        <v>1</v>
      </c>
    </row>
    <row r="84" spans="1:24" x14ac:dyDescent="0.25">
      <c r="A84" s="8">
        <v>13</v>
      </c>
      <c r="B84" s="9" t="s">
        <v>89</v>
      </c>
      <c r="C84" s="9">
        <v>10</v>
      </c>
      <c r="D84" s="9">
        <v>60</v>
      </c>
      <c r="E84" s="9"/>
      <c r="F84" s="9">
        <v>1</v>
      </c>
      <c r="G84" s="9"/>
      <c r="H84" s="9"/>
      <c r="I84" s="9"/>
      <c r="J84" s="9" t="s">
        <v>100</v>
      </c>
      <c r="K84" s="9"/>
      <c r="L84" s="9">
        <v>10</v>
      </c>
      <c r="M84" s="9">
        <v>178</v>
      </c>
      <c r="N84" s="9"/>
      <c r="O84" s="9"/>
      <c r="P84" s="9"/>
      <c r="Q84" s="9"/>
      <c r="R84" s="9"/>
      <c r="S84" s="9">
        <v>3</v>
      </c>
      <c r="T84" s="9">
        <v>4</v>
      </c>
      <c r="U84" s="9">
        <v>3</v>
      </c>
      <c r="V84" s="9"/>
      <c r="W84" s="9"/>
      <c r="X84" s="9"/>
    </row>
    <row r="85" spans="1:24" x14ac:dyDescent="0.25">
      <c r="C85" s="9"/>
      <c r="D85" s="9"/>
      <c r="E85" s="9"/>
      <c r="F85" s="9"/>
      <c r="G85" s="9"/>
      <c r="H85" s="9"/>
      <c r="I85" s="17"/>
      <c r="J85" s="15"/>
      <c r="K85" s="15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</row>
    <row r="86" spans="1:24" x14ac:dyDescent="0.25"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</row>
    <row r="87" spans="1:24" x14ac:dyDescent="0.25">
      <c r="A87" s="8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</row>
    <row r="88" spans="1:24" x14ac:dyDescent="0.25">
      <c r="A88" s="8"/>
      <c r="B88" s="9"/>
      <c r="D88" s="9">
        <f>SUM(D71:D87)</f>
        <v>1962</v>
      </c>
      <c r="E88" s="9">
        <f t="shared" ref="E88:H88" si="5">SUM(E71:E87)</f>
        <v>17</v>
      </c>
      <c r="F88" s="9">
        <f t="shared" si="5"/>
        <v>42</v>
      </c>
      <c r="G88" s="9">
        <f t="shared" si="5"/>
        <v>66</v>
      </c>
      <c r="H88" s="9">
        <f t="shared" si="5"/>
        <v>17</v>
      </c>
      <c r="I88" s="11"/>
      <c r="J88" s="9"/>
      <c r="K88" s="9"/>
      <c r="L88" s="9">
        <f>SUM(L71:L87)</f>
        <v>109</v>
      </c>
      <c r="M88" s="9">
        <f t="shared" ref="M88:Q88" si="6">SUM(M71:M87)</f>
        <v>2157</v>
      </c>
      <c r="N88" s="9">
        <f t="shared" si="6"/>
        <v>14</v>
      </c>
      <c r="O88" s="9">
        <f t="shared" si="6"/>
        <v>16</v>
      </c>
      <c r="P88" s="9">
        <f t="shared" si="6"/>
        <v>41</v>
      </c>
      <c r="Q88" s="9">
        <f t="shared" si="6"/>
        <v>15</v>
      </c>
      <c r="R88" s="9"/>
      <c r="S88" s="9"/>
      <c r="T88" s="9"/>
      <c r="U88" s="9"/>
      <c r="V88" s="9"/>
      <c r="W88" s="9">
        <f>SUM(W72:W87)</f>
        <v>7</v>
      </c>
    </row>
    <row r="89" spans="1:24" x14ac:dyDescent="0.25">
      <c r="A89" s="8"/>
      <c r="B89" s="9"/>
      <c r="C89" s="10">
        <f>SUM(C71:C87)</f>
        <v>106</v>
      </c>
      <c r="D89" s="10">
        <f>D88-SUM(E88:H88)</f>
        <v>1820</v>
      </c>
      <c r="E89" s="11"/>
      <c r="F89" s="11"/>
      <c r="G89" s="11"/>
      <c r="H89" s="11"/>
      <c r="I89" s="11"/>
      <c r="J89" s="9"/>
      <c r="K89" s="9"/>
      <c r="L89" s="10">
        <f>L88-W88</f>
        <v>102</v>
      </c>
      <c r="M89" s="10">
        <f>M88-SUM(N88+O88+R88)</f>
        <v>2127</v>
      </c>
      <c r="N89" s="9"/>
      <c r="O89" s="9"/>
      <c r="P89" s="9"/>
      <c r="Q89" s="9"/>
      <c r="R89" s="9"/>
      <c r="S89" s="9">
        <f>SUM(S71:S88)</f>
        <v>21</v>
      </c>
      <c r="T89" s="9">
        <f t="shared" ref="T89:V89" si="7">SUM(T71:T88)</f>
        <v>63</v>
      </c>
      <c r="U89" s="9">
        <f t="shared" si="7"/>
        <v>17</v>
      </c>
      <c r="V89" s="9">
        <f t="shared" si="7"/>
        <v>1</v>
      </c>
      <c r="W89" s="9"/>
    </row>
    <row r="90" spans="1:24" x14ac:dyDescent="0.25">
      <c r="A90" s="8"/>
      <c r="B90" s="9"/>
      <c r="C90" s="10"/>
      <c r="D90" s="10"/>
      <c r="E90" s="11"/>
      <c r="F90" s="11"/>
      <c r="G90" s="11"/>
      <c r="H90" s="11"/>
      <c r="I90" s="11"/>
      <c r="J90" s="9"/>
      <c r="K90" s="9"/>
      <c r="L90" s="10"/>
      <c r="M90" s="10"/>
      <c r="N90" s="9"/>
      <c r="O90" s="9"/>
      <c r="P90" s="9"/>
      <c r="Q90" s="9"/>
      <c r="R90" s="9"/>
      <c r="S90" s="11">
        <f>SUM(S89:V89)+W89</f>
        <v>102</v>
      </c>
      <c r="T90" s="9"/>
      <c r="U90" s="9"/>
      <c r="V90" s="9"/>
      <c r="W90" s="9"/>
    </row>
    <row r="100" spans="1:28" x14ac:dyDescent="0.25">
      <c r="A100" s="8"/>
      <c r="B100" s="9"/>
      <c r="C100" s="9"/>
      <c r="D100" s="10" t="s">
        <v>108</v>
      </c>
      <c r="E100" s="11"/>
      <c r="F100" s="9"/>
      <c r="H100" s="11"/>
      <c r="I100" s="11"/>
      <c r="J100" s="9"/>
      <c r="K100" s="9"/>
      <c r="L100" s="9"/>
      <c r="M100" s="9"/>
      <c r="N100" s="11"/>
      <c r="O100" s="11"/>
      <c r="P100" s="11"/>
      <c r="Q100" s="11"/>
      <c r="R100" s="11"/>
      <c r="S100" s="11"/>
      <c r="T100" s="11"/>
      <c r="U100" s="11"/>
      <c r="V100" s="11"/>
      <c r="W100" s="11"/>
    </row>
    <row r="101" spans="1:28" x14ac:dyDescent="0.25">
      <c r="A101" s="8"/>
      <c r="B101" s="9"/>
      <c r="C101" s="9"/>
      <c r="D101" s="10"/>
      <c r="E101" s="11"/>
      <c r="F101" s="9"/>
      <c r="H101" s="11"/>
      <c r="I101" s="11"/>
      <c r="J101" s="9"/>
      <c r="K101" s="9"/>
      <c r="L101" s="9"/>
      <c r="M101" s="9"/>
      <c r="N101" s="11"/>
      <c r="O101" s="11"/>
      <c r="P101" s="11"/>
      <c r="Q101" s="11"/>
      <c r="R101" s="11"/>
      <c r="S101" s="11"/>
      <c r="T101" s="11"/>
      <c r="U101" s="11"/>
      <c r="V101" s="11"/>
      <c r="W101" s="11"/>
    </row>
    <row r="102" spans="1:28" x14ac:dyDescent="0.25">
      <c r="A102" s="8" t="s">
        <v>83</v>
      </c>
      <c r="B102" s="9"/>
      <c r="C102" s="9"/>
      <c r="D102" s="44"/>
      <c r="E102" s="11"/>
      <c r="F102" s="11" t="s">
        <v>84</v>
      </c>
      <c r="G102" s="11"/>
      <c r="H102" s="11" t="s">
        <v>85</v>
      </c>
      <c r="I102" s="45"/>
      <c r="J102" s="44"/>
      <c r="K102" s="44"/>
      <c r="L102" s="9"/>
      <c r="M102" s="9"/>
      <c r="N102" s="11"/>
      <c r="O102" s="11" t="s">
        <v>84</v>
      </c>
      <c r="P102" s="11"/>
      <c r="Q102" s="11" t="s">
        <v>85</v>
      </c>
      <c r="R102" s="11"/>
      <c r="S102" s="11"/>
      <c r="T102" s="11"/>
      <c r="U102" s="11"/>
      <c r="V102" s="11"/>
      <c r="W102" s="11"/>
      <c r="X102" s="44"/>
    </row>
    <row r="103" spans="1:28" x14ac:dyDescent="0.25">
      <c r="A103" s="8"/>
      <c r="B103" s="9"/>
      <c r="C103" s="9"/>
      <c r="D103" s="44"/>
      <c r="E103" s="11" t="s">
        <v>86</v>
      </c>
      <c r="F103" s="11"/>
      <c r="G103" s="11" t="s">
        <v>87</v>
      </c>
      <c r="H103" s="11"/>
      <c r="I103" s="11"/>
      <c r="J103" s="44"/>
      <c r="K103" s="44"/>
      <c r="L103" s="9"/>
      <c r="M103" s="9"/>
      <c r="N103" s="11" t="s">
        <v>86</v>
      </c>
      <c r="O103" s="11"/>
      <c r="P103" s="11" t="s">
        <v>87</v>
      </c>
      <c r="Q103" s="11"/>
      <c r="R103" s="11"/>
      <c r="S103" s="11" t="s">
        <v>20</v>
      </c>
      <c r="T103" s="11" t="s">
        <v>7</v>
      </c>
      <c r="U103" s="11" t="s">
        <v>27</v>
      </c>
      <c r="V103" s="11" t="s">
        <v>8</v>
      </c>
      <c r="W103" s="11" t="s">
        <v>88</v>
      </c>
      <c r="X103" s="44"/>
    </row>
    <row r="104" spans="1:28" x14ac:dyDescent="0.25">
      <c r="A104" s="8">
        <v>1</v>
      </c>
      <c r="B104" s="15" t="s">
        <v>107</v>
      </c>
      <c r="C104" s="14" t="s">
        <v>111</v>
      </c>
      <c r="D104" s="15"/>
      <c r="E104" s="15"/>
      <c r="F104" s="15"/>
      <c r="G104" s="15"/>
      <c r="H104" s="15"/>
      <c r="I104" s="15"/>
      <c r="J104" s="9" t="s">
        <v>101</v>
      </c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</row>
    <row r="105" spans="1:28" x14ac:dyDescent="0.25">
      <c r="A105" s="8">
        <v>2</v>
      </c>
      <c r="B105" s="15" t="s">
        <v>89</v>
      </c>
      <c r="C105" s="15">
        <v>5</v>
      </c>
      <c r="D105" s="15">
        <v>163</v>
      </c>
      <c r="E105" s="15">
        <v>8</v>
      </c>
      <c r="F105" s="15">
        <v>4</v>
      </c>
      <c r="G105" s="15">
        <v>6</v>
      </c>
      <c r="H105" s="15"/>
      <c r="I105" s="15"/>
      <c r="J105" s="9" t="s">
        <v>102</v>
      </c>
      <c r="K105" s="9"/>
      <c r="L105" s="9">
        <v>4</v>
      </c>
      <c r="M105" s="9">
        <v>164</v>
      </c>
      <c r="N105" s="9">
        <v>1</v>
      </c>
      <c r="O105" s="9">
        <v>4</v>
      </c>
      <c r="P105" s="9">
        <v>10</v>
      </c>
      <c r="Q105" s="9">
        <v>1</v>
      </c>
      <c r="R105" s="9"/>
      <c r="S105" s="9"/>
      <c r="T105" s="9">
        <v>2</v>
      </c>
      <c r="U105" s="9">
        <v>1</v>
      </c>
      <c r="V105" s="9"/>
      <c r="W105" s="9">
        <v>1</v>
      </c>
      <c r="X105" s="9"/>
      <c r="Y105" s="9"/>
      <c r="Z105" s="9"/>
      <c r="AA105" s="9"/>
      <c r="AB105" s="9"/>
    </row>
    <row r="106" spans="1:28" x14ac:dyDescent="0.25">
      <c r="A106" s="8">
        <v>3</v>
      </c>
      <c r="B106" s="9" t="s">
        <v>107</v>
      </c>
      <c r="C106" s="15">
        <v>6</v>
      </c>
      <c r="D106" s="15">
        <v>101</v>
      </c>
      <c r="E106" s="15"/>
      <c r="F106" s="15"/>
      <c r="G106" s="15">
        <v>3</v>
      </c>
      <c r="H106" s="15">
        <v>5</v>
      </c>
      <c r="I106" s="45"/>
      <c r="J106" s="9" t="s">
        <v>90</v>
      </c>
      <c r="K106" s="9"/>
      <c r="L106" s="9">
        <v>6</v>
      </c>
      <c r="M106" s="9">
        <v>300</v>
      </c>
      <c r="N106" s="9"/>
      <c r="O106" s="9"/>
      <c r="P106" s="9">
        <v>6</v>
      </c>
      <c r="Q106" s="9">
        <v>4</v>
      </c>
      <c r="R106" s="9"/>
      <c r="S106" s="9">
        <v>1</v>
      </c>
      <c r="T106" s="9">
        <v>3</v>
      </c>
      <c r="U106" s="9">
        <v>1</v>
      </c>
      <c r="V106" s="9">
        <v>1</v>
      </c>
      <c r="W106" s="9"/>
      <c r="X106" s="9"/>
      <c r="Y106" s="9"/>
      <c r="Z106" s="9"/>
      <c r="AA106" s="9"/>
      <c r="AB106" s="9"/>
    </row>
    <row r="107" spans="1:28" x14ac:dyDescent="0.25">
      <c r="C107" s="15">
        <v>6</v>
      </c>
      <c r="D107" s="15">
        <v>142</v>
      </c>
      <c r="E107" s="15">
        <v>1</v>
      </c>
      <c r="F107" s="15">
        <v>2</v>
      </c>
      <c r="G107" s="15">
        <v>1</v>
      </c>
      <c r="H107" s="15"/>
    </row>
    <row r="108" spans="1:28" x14ac:dyDescent="0.25">
      <c r="A108" s="8">
        <v>4</v>
      </c>
      <c r="B108" s="9" t="s">
        <v>89</v>
      </c>
      <c r="C108" s="15">
        <v>0</v>
      </c>
      <c r="D108" s="15">
        <v>59</v>
      </c>
      <c r="E108" s="15">
        <v>2</v>
      </c>
      <c r="F108" s="15"/>
      <c r="G108" s="15">
        <v>1</v>
      </c>
      <c r="H108" s="15">
        <v>2</v>
      </c>
      <c r="I108" s="45"/>
      <c r="J108" s="9" t="s">
        <v>91</v>
      </c>
      <c r="K108" s="9"/>
      <c r="L108" s="9">
        <v>10</v>
      </c>
      <c r="M108" s="9">
        <v>57</v>
      </c>
      <c r="N108" s="9"/>
      <c r="O108" s="9">
        <v>1</v>
      </c>
      <c r="P108" s="9">
        <v>6</v>
      </c>
      <c r="Q108" s="9"/>
      <c r="R108" s="9"/>
      <c r="S108" s="9">
        <v>2</v>
      </c>
      <c r="T108" s="9">
        <v>8</v>
      </c>
      <c r="U108" s="9"/>
      <c r="V108" s="9"/>
      <c r="W108" s="9"/>
      <c r="X108" s="9"/>
      <c r="Y108" s="9"/>
      <c r="Z108" s="9"/>
      <c r="AA108" s="9"/>
      <c r="AB108" s="9"/>
    </row>
    <row r="109" spans="1:28" x14ac:dyDescent="0.25">
      <c r="A109" s="8">
        <v>5</v>
      </c>
      <c r="B109" s="9" t="s">
        <v>89</v>
      </c>
      <c r="C109" s="15">
        <v>10</v>
      </c>
      <c r="D109" s="15">
        <v>140</v>
      </c>
      <c r="E109" s="15"/>
      <c r="F109" s="15">
        <v>6</v>
      </c>
      <c r="G109" s="15"/>
      <c r="H109" s="15">
        <v>2</v>
      </c>
      <c r="I109"/>
      <c r="J109" s="9" t="s">
        <v>92</v>
      </c>
      <c r="K109" s="9"/>
      <c r="L109" s="9">
        <v>7</v>
      </c>
      <c r="M109" s="9">
        <v>257</v>
      </c>
      <c r="N109" s="9">
        <v>6</v>
      </c>
      <c r="O109" s="9">
        <v>3</v>
      </c>
      <c r="P109" s="9">
        <v>1</v>
      </c>
      <c r="Q109" s="9">
        <v>3</v>
      </c>
      <c r="R109" s="9"/>
      <c r="S109" s="9">
        <v>1</v>
      </c>
      <c r="T109" s="9">
        <v>3</v>
      </c>
      <c r="U109" s="9">
        <v>2</v>
      </c>
      <c r="V109" s="9"/>
      <c r="W109" s="9">
        <v>1</v>
      </c>
      <c r="X109" s="9"/>
      <c r="Y109" s="9"/>
      <c r="Z109" s="9"/>
      <c r="AA109" s="9"/>
      <c r="AB109" s="9"/>
    </row>
    <row r="110" spans="1:28" x14ac:dyDescent="0.25">
      <c r="A110" s="8">
        <v>6</v>
      </c>
      <c r="B110" s="9" t="s">
        <v>89</v>
      </c>
      <c r="C110" s="15">
        <v>7</v>
      </c>
      <c r="D110" s="15">
        <v>258</v>
      </c>
      <c r="E110" s="15">
        <v>2</v>
      </c>
      <c r="F110" s="15">
        <v>2</v>
      </c>
      <c r="G110" s="15">
        <v>4</v>
      </c>
      <c r="H110" s="15">
        <v>2</v>
      </c>
      <c r="I110" s="44"/>
      <c r="J110" s="9" t="s">
        <v>109</v>
      </c>
      <c r="K110" s="9"/>
      <c r="L110" s="9">
        <v>8</v>
      </c>
      <c r="M110" s="9">
        <v>259</v>
      </c>
      <c r="N110" s="9">
        <v>4</v>
      </c>
      <c r="O110" s="9">
        <v>5</v>
      </c>
      <c r="P110" s="9">
        <v>2</v>
      </c>
      <c r="Q110" s="9">
        <v>3</v>
      </c>
      <c r="R110" s="9"/>
      <c r="S110" s="9">
        <v>2</v>
      </c>
      <c r="T110" s="9">
        <v>4</v>
      </c>
      <c r="U110" s="9">
        <v>2</v>
      </c>
      <c r="V110" s="9"/>
      <c r="W110" s="9"/>
      <c r="X110" s="9"/>
      <c r="Y110" s="9"/>
      <c r="Z110" s="9"/>
      <c r="AA110" s="9"/>
      <c r="AB110" s="9"/>
    </row>
    <row r="111" spans="1:28" x14ac:dyDescent="0.25">
      <c r="A111" s="8">
        <v>7</v>
      </c>
      <c r="B111" s="9" t="s">
        <v>89</v>
      </c>
      <c r="C111" s="15">
        <v>9</v>
      </c>
      <c r="D111" s="15">
        <v>90</v>
      </c>
      <c r="E111" s="15"/>
      <c r="F111" s="15">
        <v>4</v>
      </c>
      <c r="G111" s="15">
        <v>19</v>
      </c>
      <c r="H111" s="15">
        <v>2</v>
      </c>
      <c r="I111" s="44"/>
      <c r="J111" s="9" t="s">
        <v>94</v>
      </c>
      <c r="K111" s="9"/>
      <c r="L111" s="9">
        <v>7</v>
      </c>
      <c r="M111" s="9">
        <v>155</v>
      </c>
      <c r="N111" s="9">
        <v>2</v>
      </c>
      <c r="O111" s="9">
        <v>3</v>
      </c>
      <c r="P111" s="9">
        <v>5</v>
      </c>
      <c r="Q111" s="9">
        <v>2</v>
      </c>
      <c r="R111" s="9"/>
      <c r="S111" s="9"/>
      <c r="T111" s="9">
        <v>6</v>
      </c>
      <c r="U111" s="9">
        <v>1</v>
      </c>
      <c r="V111" s="9"/>
      <c r="W111" s="9"/>
      <c r="X111" s="9"/>
      <c r="Y111" s="9"/>
      <c r="Z111" s="9"/>
      <c r="AA111" s="9"/>
      <c r="AB111" s="9"/>
    </row>
    <row r="112" spans="1:28" x14ac:dyDescent="0.25">
      <c r="A112" s="8">
        <v>8</v>
      </c>
      <c r="B112" s="9" t="s">
        <v>89</v>
      </c>
      <c r="C112" s="15">
        <v>7</v>
      </c>
      <c r="D112" s="15">
        <v>175</v>
      </c>
      <c r="E112" s="15">
        <v>4</v>
      </c>
      <c r="F112" s="15">
        <v>2</v>
      </c>
      <c r="G112" s="15">
        <v>10</v>
      </c>
      <c r="H112" s="15"/>
      <c r="I112" s="44"/>
      <c r="J112" s="9" t="s">
        <v>95</v>
      </c>
      <c r="K112" s="9"/>
      <c r="L112" s="9">
        <v>6</v>
      </c>
      <c r="M112" s="9">
        <v>213</v>
      </c>
      <c r="N112" s="9"/>
      <c r="O112" s="9">
        <v>1</v>
      </c>
      <c r="P112" s="9">
        <v>4</v>
      </c>
      <c r="Q112" s="9">
        <v>2</v>
      </c>
      <c r="R112" s="9"/>
      <c r="S112" s="9">
        <v>2</v>
      </c>
      <c r="T112" s="9">
        <v>4</v>
      </c>
      <c r="U112" s="9"/>
      <c r="V112" s="9"/>
      <c r="W112" s="9"/>
      <c r="X112" s="9"/>
      <c r="Y112" s="9"/>
      <c r="Z112" s="9"/>
      <c r="AA112" s="9"/>
      <c r="AB112" s="9"/>
    </row>
    <row r="113" spans="1:28" x14ac:dyDescent="0.25">
      <c r="A113" s="8">
        <v>9</v>
      </c>
      <c r="B113" s="19" t="s">
        <v>96</v>
      </c>
      <c r="C113" s="15"/>
      <c r="D113" s="15"/>
      <c r="E113" s="15"/>
      <c r="F113" s="15"/>
      <c r="G113" s="15"/>
      <c r="H113" s="15"/>
      <c r="I113" s="44"/>
      <c r="K113" s="44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</row>
    <row r="114" spans="1:28" x14ac:dyDescent="0.25">
      <c r="A114" s="8">
        <v>10</v>
      </c>
      <c r="B114" s="9" t="s">
        <v>89</v>
      </c>
      <c r="C114" s="15">
        <v>10</v>
      </c>
      <c r="D114" s="15">
        <v>132</v>
      </c>
      <c r="E114" s="15">
        <v>1</v>
      </c>
      <c r="F114" s="15">
        <v>1</v>
      </c>
      <c r="G114" s="15">
        <v>9</v>
      </c>
      <c r="H114" s="15">
        <v>1</v>
      </c>
      <c r="I114" s="15"/>
      <c r="J114" s="9" t="s">
        <v>97</v>
      </c>
      <c r="K114" s="9"/>
      <c r="L114" s="9">
        <v>9</v>
      </c>
      <c r="M114" s="9">
        <v>255</v>
      </c>
      <c r="N114" s="9">
        <v>3</v>
      </c>
      <c r="O114" s="9"/>
      <c r="P114" s="9">
        <v>7</v>
      </c>
      <c r="Q114" s="9">
        <v>1</v>
      </c>
      <c r="R114" s="9"/>
      <c r="S114" s="9">
        <v>1</v>
      </c>
      <c r="T114" s="9">
        <v>8</v>
      </c>
      <c r="U114" s="9"/>
      <c r="V114" s="9"/>
      <c r="W114" s="9"/>
      <c r="X114" s="9"/>
      <c r="Y114" s="9"/>
      <c r="Z114" s="9"/>
      <c r="AA114" s="9"/>
      <c r="AB114" s="9"/>
    </row>
    <row r="115" spans="1:28" x14ac:dyDescent="0.25">
      <c r="A115" s="8">
        <v>11</v>
      </c>
      <c r="B115" s="9" t="s">
        <v>89</v>
      </c>
      <c r="C115" s="15">
        <v>10</v>
      </c>
      <c r="D115" s="15">
        <v>139</v>
      </c>
      <c r="E115" s="15">
        <v>4</v>
      </c>
      <c r="F115" s="15"/>
      <c r="G115" s="15"/>
      <c r="H115" s="15">
        <v>1</v>
      </c>
      <c r="I115" s="15"/>
      <c r="J115" s="9" t="s">
        <v>110</v>
      </c>
      <c r="K115" s="9"/>
      <c r="L115" s="9">
        <v>6</v>
      </c>
      <c r="M115" s="9">
        <v>140</v>
      </c>
      <c r="N115" s="9"/>
      <c r="O115" s="9">
        <v>3</v>
      </c>
      <c r="P115" s="9">
        <v>2</v>
      </c>
      <c r="Q115" s="9">
        <v>7</v>
      </c>
      <c r="R115" s="9"/>
      <c r="S115" s="9"/>
      <c r="T115" s="9">
        <v>3</v>
      </c>
      <c r="U115" s="9">
        <v>3</v>
      </c>
      <c r="V115" s="9"/>
      <c r="W115" s="9"/>
      <c r="X115" s="9"/>
      <c r="Y115" s="9"/>
      <c r="Z115" s="9"/>
      <c r="AA115" s="9"/>
      <c r="AB115" s="9"/>
    </row>
    <row r="116" spans="1:28" x14ac:dyDescent="0.25">
      <c r="C116" s="15">
        <v>10</v>
      </c>
      <c r="D116" s="15">
        <v>80</v>
      </c>
      <c r="E116" s="15">
        <v>4</v>
      </c>
      <c r="F116" s="15">
        <v>1</v>
      </c>
      <c r="L116" s="9">
        <v>3</v>
      </c>
      <c r="M116" s="9">
        <v>83</v>
      </c>
      <c r="O116" s="9">
        <v>2</v>
      </c>
      <c r="Q116" s="9">
        <v>1</v>
      </c>
      <c r="S116" s="9">
        <v>1</v>
      </c>
      <c r="T116" s="9">
        <v>1</v>
      </c>
      <c r="U116" s="9">
        <v>1</v>
      </c>
    </row>
    <row r="117" spans="1:28" x14ac:dyDescent="0.25">
      <c r="A117" s="8">
        <v>12</v>
      </c>
      <c r="B117" s="9" t="s">
        <v>89</v>
      </c>
      <c r="C117" s="15">
        <v>10</v>
      </c>
      <c r="D117" s="15">
        <v>238</v>
      </c>
      <c r="E117" s="15">
        <v>10</v>
      </c>
      <c r="F117" s="15">
        <v>3</v>
      </c>
      <c r="G117" s="15">
        <v>8</v>
      </c>
      <c r="H117" s="15">
        <v>5</v>
      </c>
      <c r="I117" s="15"/>
      <c r="J117" s="9" t="s">
        <v>99</v>
      </c>
      <c r="K117" s="9"/>
      <c r="L117" s="9">
        <v>8</v>
      </c>
      <c r="M117" s="9">
        <v>239</v>
      </c>
      <c r="N117" s="9">
        <v>2</v>
      </c>
      <c r="O117" s="9">
        <v>1</v>
      </c>
      <c r="P117" s="9">
        <v>1</v>
      </c>
      <c r="Q117" s="9">
        <v>8</v>
      </c>
      <c r="R117" s="9"/>
      <c r="S117" s="9">
        <v>1</v>
      </c>
      <c r="T117" s="9">
        <v>4</v>
      </c>
      <c r="U117" s="9">
        <v>3</v>
      </c>
      <c r="V117" s="9"/>
      <c r="W117" s="9"/>
      <c r="X117" s="9"/>
      <c r="Y117" s="9"/>
      <c r="Z117" s="9"/>
      <c r="AA117" s="9"/>
      <c r="AB117" s="9"/>
    </row>
    <row r="118" spans="1:28" x14ac:dyDescent="0.25">
      <c r="A118" s="8">
        <v>13</v>
      </c>
      <c r="B118" s="9" t="s">
        <v>89</v>
      </c>
      <c r="C118" s="15">
        <v>7</v>
      </c>
      <c r="D118" s="15">
        <v>174</v>
      </c>
      <c r="E118" s="15">
        <v>2</v>
      </c>
      <c r="F118" s="15">
        <v>2</v>
      </c>
      <c r="G118" s="15">
        <v>7</v>
      </c>
      <c r="H118" s="15">
        <v>5</v>
      </c>
      <c r="I118" s="15"/>
      <c r="J118" s="9" t="s">
        <v>100</v>
      </c>
      <c r="K118" s="9"/>
      <c r="L118" s="9">
        <v>6</v>
      </c>
      <c r="M118" s="9">
        <v>175</v>
      </c>
      <c r="N118" s="9"/>
      <c r="O118" s="9">
        <v>4</v>
      </c>
      <c r="P118" s="9">
        <v>9</v>
      </c>
      <c r="Q118" s="9">
        <v>2</v>
      </c>
      <c r="R118" s="9"/>
      <c r="S118" s="9">
        <v>1</v>
      </c>
      <c r="T118" s="9">
        <v>5</v>
      </c>
      <c r="U118" s="9"/>
      <c r="V118" s="9"/>
      <c r="W118" s="9"/>
      <c r="X118" s="9"/>
      <c r="Y118" s="9"/>
      <c r="Z118" s="9"/>
      <c r="AA118" s="9"/>
      <c r="AB118" s="9"/>
    </row>
    <row r="119" spans="1:28" x14ac:dyDescent="0.25">
      <c r="A119" s="8"/>
      <c r="B119" s="15"/>
      <c r="C119" s="15"/>
      <c r="D119" s="15"/>
      <c r="E119" s="15"/>
      <c r="F119" s="15"/>
      <c r="G119" s="15"/>
      <c r="H119" s="15"/>
      <c r="I119" s="15"/>
      <c r="J119" s="15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8" x14ac:dyDescent="0.25">
      <c r="A120" s="8"/>
      <c r="B120" s="9"/>
      <c r="C120" s="9"/>
      <c r="D120" s="9"/>
      <c r="E120" s="9"/>
      <c r="F120" s="9"/>
      <c r="G120" s="9"/>
      <c r="H120" s="9"/>
      <c r="I120" s="11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15"/>
    </row>
    <row r="121" spans="1:28" x14ac:dyDescent="0.25">
      <c r="A121" s="8"/>
      <c r="B121" s="9"/>
      <c r="C121" s="9"/>
      <c r="D121" s="9">
        <f>SUM(D105:D120)</f>
        <v>1891</v>
      </c>
      <c r="E121" s="9">
        <f>SUM(E105:E120)</f>
        <v>38</v>
      </c>
      <c r="F121" s="9">
        <f>SUM(F105:F120)</f>
        <v>27</v>
      </c>
      <c r="G121" s="9">
        <f>SUM(G105:G120)</f>
        <v>68</v>
      </c>
      <c r="H121" s="9">
        <f>SUM(H105:H120)</f>
        <v>25</v>
      </c>
      <c r="I121" s="11"/>
      <c r="J121" s="9"/>
      <c r="K121" s="9"/>
      <c r="L121" s="9">
        <f t="shared" ref="L121:Q121" si="8">SUM(L105:L120)</f>
        <v>80</v>
      </c>
      <c r="M121" s="9">
        <f t="shared" si="8"/>
        <v>2297</v>
      </c>
      <c r="N121" s="9">
        <f t="shared" si="8"/>
        <v>18</v>
      </c>
      <c r="O121" s="9">
        <f t="shared" si="8"/>
        <v>27</v>
      </c>
      <c r="P121" s="9">
        <f t="shared" si="8"/>
        <v>53</v>
      </c>
      <c r="Q121" s="9">
        <f t="shared" si="8"/>
        <v>34</v>
      </c>
      <c r="R121" s="11"/>
      <c r="S121" s="11"/>
      <c r="T121" s="11"/>
      <c r="U121" s="11"/>
      <c r="V121" s="11"/>
      <c r="W121" s="11">
        <f>SUM(W105:W120)</f>
        <v>2</v>
      </c>
      <c r="X121" s="15"/>
    </row>
    <row r="122" spans="1:28" x14ac:dyDescent="0.25">
      <c r="A122" s="8"/>
      <c r="B122" s="9"/>
      <c r="C122" s="10">
        <f>SUM(C105:C121)</f>
        <v>97</v>
      </c>
      <c r="D122" s="10">
        <f>D121-SUM(E121:I121)</f>
        <v>1733</v>
      </c>
      <c r="E122" s="11"/>
      <c r="F122" s="11"/>
      <c r="G122" s="11"/>
      <c r="H122" s="11"/>
      <c r="I122" s="11"/>
      <c r="J122" s="9"/>
      <c r="K122" s="9"/>
      <c r="L122" s="10">
        <f>L121-W121</f>
        <v>78</v>
      </c>
      <c r="M122" s="10">
        <f>M121-SUM(N121+O121+R121)</f>
        <v>2252</v>
      </c>
      <c r="N122" s="11"/>
      <c r="O122" s="11"/>
      <c r="P122" s="11"/>
      <c r="Q122" s="11"/>
      <c r="R122" s="11"/>
      <c r="S122" s="11">
        <f>SUM(S105:S121)</f>
        <v>12</v>
      </c>
      <c r="T122" s="11">
        <f>SUM(T105:T121)</f>
        <v>51</v>
      </c>
      <c r="U122" s="11">
        <f>SUM(U105:U121)</f>
        <v>14</v>
      </c>
      <c r="V122" s="11">
        <f>SUM(V105:V121)</f>
        <v>1</v>
      </c>
      <c r="W122" s="11"/>
      <c r="X122" s="15"/>
    </row>
    <row r="123" spans="1:28" x14ac:dyDescent="0.25">
      <c r="A123" s="8"/>
      <c r="B123" s="9"/>
      <c r="C123" s="9"/>
      <c r="D123" s="9"/>
      <c r="E123" s="11"/>
      <c r="F123" s="11"/>
      <c r="G123" s="11"/>
      <c r="H123" s="11"/>
      <c r="I123" s="11"/>
      <c r="J123" s="14"/>
      <c r="K123" s="9"/>
      <c r="L123" s="9"/>
      <c r="M123" s="9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44"/>
    </row>
    <row r="124" spans="1:28" x14ac:dyDescent="0.25">
      <c r="A124" s="8"/>
      <c r="B124" s="14"/>
      <c r="C124" s="9"/>
      <c r="D124" s="9"/>
      <c r="E124" s="11"/>
      <c r="F124" s="11"/>
      <c r="G124" s="11"/>
      <c r="H124" s="11"/>
      <c r="I124" s="11"/>
      <c r="J124" s="14"/>
      <c r="K124" s="9"/>
      <c r="L124" s="9"/>
      <c r="M124" s="9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44"/>
    </row>
    <row r="125" spans="1:28" x14ac:dyDescent="0.25">
      <c r="A125" s="8"/>
      <c r="B125" s="14"/>
      <c r="C125" s="9"/>
      <c r="D125" s="9"/>
      <c r="E125" s="11"/>
      <c r="F125" s="11"/>
      <c r="G125" s="11"/>
      <c r="H125" s="11"/>
      <c r="I125" s="11"/>
      <c r="J125" s="14"/>
      <c r="K125" s="14"/>
      <c r="L125" s="9"/>
      <c r="M125" s="9"/>
      <c r="N125" s="11"/>
      <c r="O125" s="11"/>
      <c r="P125" s="11"/>
      <c r="Q125" s="11"/>
      <c r="R125" s="11"/>
      <c r="S125" s="11"/>
      <c r="T125" s="11"/>
      <c r="U125" s="11"/>
      <c r="V125" s="11"/>
      <c r="W125" s="11"/>
    </row>
    <row r="126" spans="1:28" x14ac:dyDescent="0.25">
      <c r="B126" s="14"/>
    </row>
    <row r="133" spans="1:24" x14ac:dyDescent="0.25">
      <c r="A133" s="8"/>
      <c r="B133" s="9"/>
      <c r="C133" s="9"/>
      <c r="D133" s="10" t="s">
        <v>112</v>
      </c>
      <c r="E133" s="11"/>
      <c r="F133" s="9"/>
      <c r="G133" s="11"/>
      <c r="H133" s="11"/>
      <c r="I133" s="11"/>
      <c r="J133" s="9"/>
      <c r="K133" s="9"/>
      <c r="L133" s="9"/>
      <c r="M133" s="9"/>
      <c r="N133" s="11"/>
      <c r="O133" s="11"/>
      <c r="P133" s="11"/>
      <c r="Q133" s="11"/>
      <c r="R133" s="11"/>
      <c r="S133" s="11"/>
      <c r="T133" s="11"/>
      <c r="U133" s="11"/>
      <c r="V133" s="11"/>
      <c r="W133" s="11"/>
    </row>
    <row r="134" spans="1:24" x14ac:dyDescent="0.25">
      <c r="A134" s="8"/>
      <c r="B134" s="9"/>
      <c r="C134" s="9"/>
      <c r="D134" s="10"/>
      <c r="E134" s="11"/>
      <c r="F134" s="9"/>
      <c r="G134" s="11"/>
      <c r="H134" s="11"/>
      <c r="I134" s="11"/>
      <c r="J134" s="9"/>
      <c r="K134" s="9"/>
      <c r="L134" s="9"/>
      <c r="M134" s="9"/>
      <c r="N134" s="11"/>
      <c r="O134" s="11"/>
      <c r="P134" s="11"/>
      <c r="Q134" s="11"/>
      <c r="R134" s="11"/>
      <c r="S134" s="11"/>
      <c r="T134" s="11"/>
      <c r="U134" s="11"/>
      <c r="V134" s="11"/>
      <c r="W134" s="11"/>
    </row>
    <row r="135" spans="1:24" x14ac:dyDescent="0.25">
      <c r="A135" s="8" t="s">
        <v>83</v>
      </c>
      <c r="B135" s="9"/>
      <c r="C135" s="9"/>
      <c r="E135" s="11"/>
      <c r="F135" s="11" t="s">
        <v>84</v>
      </c>
      <c r="G135" s="11"/>
      <c r="H135" s="11" t="s">
        <v>85</v>
      </c>
      <c r="L135" s="9"/>
      <c r="M135" s="9"/>
      <c r="N135" s="11"/>
      <c r="O135" s="11" t="s">
        <v>84</v>
      </c>
      <c r="P135" s="11"/>
      <c r="Q135" s="11" t="s">
        <v>85</v>
      </c>
      <c r="R135" s="11"/>
      <c r="S135" s="11"/>
      <c r="T135" s="11"/>
      <c r="U135" s="11"/>
      <c r="V135" s="11"/>
      <c r="W135" s="11"/>
    </row>
    <row r="136" spans="1:24" x14ac:dyDescent="0.25">
      <c r="A136" s="8"/>
      <c r="B136" s="9"/>
      <c r="E136" s="11" t="s">
        <v>86</v>
      </c>
      <c r="F136" s="11"/>
      <c r="G136" s="11" t="s">
        <v>87</v>
      </c>
      <c r="H136" s="11"/>
      <c r="I136" s="11"/>
      <c r="L136" s="9"/>
      <c r="M136" s="9"/>
      <c r="N136" s="11" t="s">
        <v>86</v>
      </c>
      <c r="O136" s="11"/>
      <c r="P136" s="11" t="s">
        <v>87</v>
      </c>
      <c r="Q136" s="11"/>
      <c r="R136" s="11"/>
      <c r="S136" s="11" t="s">
        <v>20</v>
      </c>
      <c r="T136" s="11" t="s">
        <v>7</v>
      </c>
      <c r="U136" s="11" t="s">
        <v>27</v>
      </c>
      <c r="V136" s="11" t="s">
        <v>8</v>
      </c>
      <c r="W136" s="11" t="s">
        <v>88</v>
      </c>
    </row>
    <row r="137" spans="1:24" x14ac:dyDescent="0.25">
      <c r="A137" s="8">
        <v>1</v>
      </c>
      <c r="B137" s="15" t="s">
        <v>107</v>
      </c>
      <c r="C137" s="14" t="s">
        <v>111</v>
      </c>
      <c r="D137" s="15"/>
      <c r="E137" s="15"/>
      <c r="F137" s="15"/>
      <c r="G137" s="15"/>
      <c r="H137" s="15"/>
      <c r="I137" s="15"/>
      <c r="J137" s="9" t="s">
        <v>101</v>
      </c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 x14ac:dyDescent="0.25">
      <c r="A138" s="8">
        <v>2</v>
      </c>
      <c r="B138" s="15" t="s">
        <v>89</v>
      </c>
      <c r="C138" s="15">
        <v>10</v>
      </c>
      <c r="D138" s="15">
        <v>94</v>
      </c>
      <c r="E138" s="15"/>
      <c r="F138" s="15"/>
      <c r="G138" s="15">
        <v>16</v>
      </c>
      <c r="H138" s="15">
        <v>2</v>
      </c>
      <c r="I138" s="15"/>
      <c r="J138" s="9" t="s">
        <v>102</v>
      </c>
      <c r="K138" s="9"/>
      <c r="L138" s="9">
        <v>8</v>
      </c>
      <c r="M138" s="9">
        <v>167</v>
      </c>
      <c r="N138" s="9"/>
      <c r="O138" s="9">
        <v>2</v>
      </c>
      <c r="P138" s="9">
        <v>17</v>
      </c>
      <c r="Q138" s="9">
        <v>3</v>
      </c>
      <c r="R138" s="9"/>
      <c r="S138" s="9">
        <v>1</v>
      </c>
      <c r="T138" s="9">
        <v>5</v>
      </c>
      <c r="U138" s="9">
        <v>1</v>
      </c>
      <c r="V138" s="9"/>
      <c r="W138" s="9">
        <v>1</v>
      </c>
      <c r="X138" s="9"/>
    </row>
    <row r="139" spans="1:24" x14ac:dyDescent="0.25">
      <c r="A139" s="8">
        <v>3</v>
      </c>
      <c r="B139" s="9" t="s">
        <v>107</v>
      </c>
      <c r="C139" s="14" t="s">
        <v>111</v>
      </c>
      <c r="D139" s="15"/>
      <c r="E139" s="15"/>
      <c r="F139" s="15"/>
      <c r="G139" s="15"/>
      <c r="H139" s="15"/>
      <c r="J139" s="9" t="s">
        <v>90</v>
      </c>
      <c r="K139" s="9"/>
      <c r="L139" s="9">
        <v>2</v>
      </c>
      <c r="M139" s="9">
        <v>31</v>
      </c>
      <c r="N139" s="9"/>
      <c r="O139" s="9">
        <v>1</v>
      </c>
      <c r="P139" s="9">
        <v>7</v>
      </c>
      <c r="Q139" s="9"/>
      <c r="R139" s="9"/>
      <c r="S139" s="9">
        <v>1</v>
      </c>
      <c r="T139" s="9">
        <v>1</v>
      </c>
      <c r="U139" s="9"/>
      <c r="V139" s="9"/>
      <c r="W139" s="9"/>
      <c r="X139" s="9"/>
    </row>
    <row r="140" spans="1:24" x14ac:dyDescent="0.25">
      <c r="A140" s="8">
        <v>4</v>
      </c>
      <c r="B140" s="9" t="s">
        <v>251</v>
      </c>
      <c r="C140" s="15">
        <v>8</v>
      </c>
      <c r="D140" s="15">
        <v>128</v>
      </c>
      <c r="E140" s="15">
        <v>1</v>
      </c>
      <c r="F140" s="15">
        <v>2</v>
      </c>
      <c r="G140" s="15">
        <v>15</v>
      </c>
      <c r="H140" s="15">
        <v>2</v>
      </c>
      <c r="J140" s="9" t="s">
        <v>91</v>
      </c>
      <c r="K140" s="9" t="s">
        <v>346</v>
      </c>
      <c r="L140" s="9">
        <v>10</v>
      </c>
      <c r="M140" s="9">
        <v>194</v>
      </c>
      <c r="N140" s="9">
        <v>1</v>
      </c>
      <c r="O140" s="9">
        <v>3</v>
      </c>
      <c r="P140" s="9">
        <v>19</v>
      </c>
      <c r="Q140" s="9">
        <v>13</v>
      </c>
      <c r="R140" s="9"/>
      <c r="S140" s="9">
        <v>3</v>
      </c>
      <c r="T140" s="9">
        <v>6</v>
      </c>
      <c r="U140" s="9">
        <v>1</v>
      </c>
      <c r="V140" s="9"/>
      <c r="W140" s="9"/>
      <c r="X140" s="9"/>
    </row>
    <row r="141" spans="1:24" x14ac:dyDescent="0.25">
      <c r="A141" s="8">
        <v>5</v>
      </c>
      <c r="B141" s="9" t="s">
        <v>260</v>
      </c>
      <c r="C141" s="15">
        <v>8</v>
      </c>
      <c r="D141" s="15">
        <v>60</v>
      </c>
      <c r="E141" s="15">
        <v>1</v>
      </c>
      <c r="F141" s="15">
        <v>2</v>
      </c>
      <c r="G141" s="15"/>
      <c r="H141" s="15">
        <v>7</v>
      </c>
      <c r="I141"/>
      <c r="J141" s="9" t="s">
        <v>92</v>
      </c>
      <c r="K141" s="9"/>
      <c r="L141" s="9">
        <v>2</v>
      </c>
      <c r="M141" s="9">
        <v>94</v>
      </c>
      <c r="N141" s="9">
        <v>2</v>
      </c>
      <c r="O141" s="9"/>
      <c r="P141" s="9">
        <v>2</v>
      </c>
      <c r="Q141" s="9"/>
      <c r="R141" s="9"/>
      <c r="S141" s="9"/>
      <c r="T141" s="9">
        <v>1</v>
      </c>
      <c r="U141" s="9"/>
      <c r="V141" s="9">
        <v>1</v>
      </c>
      <c r="W141" s="9"/>
      <c r="X141" s="9"/>
    </row>
    <row r="142" spans="1:24" x14ac:dyDescent="0.25">
      <c r="B142" s="9"/>
      <c r="C142" s="15">
        <v>6</v>
      </c>
      <c r="D142" s="15">
        <v>237</v>
      </c>
      <c r="E142" s="15">
        <v>12</v>
      </c>
      <c r="F142" s="15">
        <v>4</v>
      </c>
      <c r="G142" s="15"/>
      <c r="H142" s="15">
        <v>3</v>
      </c>
      <c r="I142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</row>
    <row r="143" spans="1:24" x14ac:dyDescent="0.25">
      <c r="A143" s="8">
        <v>6</v>
      </c>
      <c r="B143" s="9" t="s">
        <v>89</v>
      </c>
      <c r="C143" s="15">
        <v>8</v>
      </c>
      <c r="D143" s="15">
        <v>244</v>
      </c>
      <c r="E143" s="15">
        <v>6</v>
      </c>
      <c r="F143" s="15">
        <v>1</v>
      </c>
      <c r="G143" s="15">
        <v>6</v>
      </c>
      <c r="H143" s="15">
        <v>8</v>
      </c>
      <c r="I143"/>
      <c r="J143" s="9" t="s">
        <v>109</v>
      </c>
      <c r="K143" s="9"/>
      <c r="L143" s="9">
        <v>10</v>
      </c>
      <c r="M143" s="9">
        <v>158</v>
      </c>
      <c r="N143" s="9">
        <v>5</v>
      </c>
      <c r="O143" s="9">
        <v>2</v>
      </c>
      <c r="P143" s="9">
        <v>1</v>
      </c>
      <c r="Q143" s="9">
        <v>4</v>
      </c>
      <c r="R143" s="9"/>
      <c r="S143" s="9">
        <v>4</v>
      </c>
      <c r="T143" s="9">
        <v>3</v>
      </c>
      <c r="U143" s="9">
        <v>3</v>
      </c>
      <c r="V143" s="9"/>
      <c r="W143" s="9"/>
      <c r="X143" s="9"/>
    </row>
    <row r="144" spans="1:24" x14ac:dyDescent="0.25">
      <c r="A144" s="8">
        <v>7</v>
      </c>
      <c r="B144" s="9" t="s">
        <v>89</v>
      </c>
      <c r="C144" s="15">
        <v>10</v>
      </c>
      <c r="D144" s="15">
        <v>88</v>
      </c>
      <c r="E144" s="15">
        <v>4</v>
      </c>
      <c r="F144" s="15">
        <v>1</v>
      </c>
      <c r="G144" s="15">
        <v>7</v>
      </c>
      <c r="H144" s="15">
        <v>5</v>
      </c>
      <c r="I144"/>
      <c r="J144" s="9" t="s">
        <v>94</v>
      </c>
      <c r="K144" s="9" t="s">
        <v>33</v>
      </c>
      <c r="L144" s="9">
        <v>3</v>
      </c>
      <c r="M144" s="9">
        <v>91</v>
      </c>
      <c r="N144" s="9"/>
      <c r="O144" s="9"/>
      <c r="P144" s="9">
        <v>13</v>
      </c>
      <c r="Q144" s="9">
        <v>1</v>
      </c>
      <c r="R144" s="9"/>
      <c r="S144" s="9">
        <v>1</v>
      </c>
      <c r="T144" s="9">
        <v>1</v>
      </c>
      <c r="U144" s="9">
        <v>1</v>
      </c>
      <c r="V144" s="9"/>
      <c r="W144" s="9"/>
      <c r="X144" s="9"/>
    </row>
    <row r="145" spans="1:24" x14ac:dyDescent="0.25">
      <c r="A145" s="8">
        <v>8</v>
      </c>
      <c r="B145" s="9" t="s">
        <v>313</v>
      </c>
      <c r="C145" s="15">
        <v>9</v>
      </c>
      <c r="D145" s="15">
        <v>117</v>
      </c>
      <c r="E145" s="15">
        <v>4</v>
      </c>
      <c r="F145" s="15"/>
      <c r="G145" s="15">
        <v>9</v>
      </c>
      <c r="H145" s="15"/>
      <c r="I145"/>
      <c r="J145" s="9" t="s">
        <v>95</v>
      </c>
      <c r="L145" s="9">
        <v>6</v>
      </c>
      <c r="M145" s="9">
        <v>118</v>
      </c>
      <c r="N145" s="9">
        <v>1</v>
      </c>
      <c r="O145" s="9">
        <v>2</v>
      </c>
      <c r="P145" s="9">
        <v>10</v>
      </c>
      <c r="Q145" s="9">
        <v>1</v>
      </c>
      <c r="R145" s="9"/>
      <c r="S145" s="9"/>
      <c r="T145" s="9">
        <v>2</v>
      </c>
      <c r="U145" s="9">
        <v>3</v>
      </c>
      <c r="V145" s="9"/>
      <c r="W145" s="9">
        <v>1</v>
      </c>
      <c r="X145" s="9"/>
    </row>
    <row r="146" spans="1:24" x14ac:dyDescent="0.25">
      <c r="A146" s="8">
        <v>9</v>
      </c>
      <c r="B146" s="19" t="s">
        <v>96</v>
      </c>
      <c r="D146" s="15"/>
      <c r="E146" s="15"/>
      <c r="F146" s="15"/>
      <c r="G146" s="15"/>
      <c r="H146" s="15"/>
      <c r="I146" s="15"/>
      <c r="J146" s="15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</row>
    <row r="147" spans="1:24" x14ac:dyDescent="0.25">
      <c r="A147" s="8">
        <v>10</v>
      </c>
      <c r="B147" s="9" t="s">
        <v>89</v>
      </c>
      <c r="C147" s="15">
        <v>8</v>
      </c>
      <c r="D147" s="15">
        <v>153</v>
      </c>
      <c r="E147" s="15"/>
      <c r="F147" s="15">
        <v>6</v>
      </c>
      <c r="G147" s="15">
        <v>37</v>
      </c>
      <c r="H147" s="15"/>
      <c r="I147" s="15"/>
      <c r="J147" s="9" t="s">
        <v>97</v>
      </c>
      <c r="K147" s="9"/>
      <c r="L147" s="9">
        <v>7</v>
      </c>
      <c r="M147" s="9">
        <v>155</v>
      </c>
      <c r="N147" s="9"/>
      <c r="O147" s="9">
        <v>2</v>
      </c>
      <c r="P147" s="9">
        <v>17</v>
      </c>
      <c r="Q147" s="9">
        <v>3</v>
      </c>
      <c r="R147" s="9"/>
      <c r="S147" s="9">
        <v>1</v>
      </c>
      <c r="T147" s="9">
        <v>4</v>
      </c>
      <c r="U147" s="9">
        <v>1</v>
      </c>
      <c r="V147" s="9"/>
      <c r="W147" s="9">
        <v>1</v>
      </c>
      <c r="X147" s="9"/>
    </row>
    <row r="148" spans="1:24" x14ac:dyDescent="0.25">
      <c r="A148" s="8">
        <v>11</v>
      </c>
      <c r="B148" s="9" t="s">
        <v>89</v>
      </c>
      <c r="C148" s="15">
        <v>10</v>
      </c>
      <c r="D148" s="15">
        <v>98</v>
      </c>
      <c r="E148" s="15">
        <v>2</v>
      </c>
      <c r="F148" s="15">
        <v>4</v>
      </c>
      <c r="G148" s="15"/>
      <c r="H148" s="15">
        <v>5</v>
      </c>
      <c r="I148" s="15"/>
      <c r="J148" s="9" t="s">
        <v>110</v>
      </c>
      <c r="K148" s="9"/>
      <c r="L148" s="9">
        <v>10</v>
      </c>
      <c r="M148" s="9">
        <v>197</v>
      </c>
      <c r="N148" s="9">
        <v>3</v>
      </c>
      <c r="O148" s="9">
        <v>2</v>
      </c>
      <c r="P148" s="9">
        <v>3</v>
      </c>
      <c r="Q148" s="9">
        <v>2</v>
      </c>
      <c r="R148" s="9"/>
      <c r="S148" s="9">
        <v>2</v>
      </c>
      <c r="T148" s="9">
        <v>6</v>
      </c>
      <c r="U148" s="9">
        <v>1</v>
      </c>
      <c r="V148" s="9"/>
      <c r="W148" s="9">
        <v>1</v>
      </c>
      <c r="X148" s="9"/>
    </row>
    <row r="149" spans="1:24" x14ac:dyDescent="0.25">
      <c r="A149" s="8"/>
      <c r="B149" s="9"/>
      <c r="C149" s="15">
        <v>3</v>
      </c>
      <c r="D149" s="15">
        <v>100</v>
      </c>
      <c r="E149" s="15">
        <v>5</v>
      </c>
      <c r="F149" s="15"/>
      <c r="G149" s="15"/>
      <c r="H149" s="15">
        <v>2</v>
      </c>
      <c r="I149" s="15"/>
      <c r="J149" s="9"/>
      <c r="K149" s="9"/>
      <c r="L149" s="9">
        <v>0</v>
      </c>
      <c r="M149" s="9">
        <v>0</v>
      </c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</row>
    <row r="150" spans="1:24" x14ac:dyDescent="0.25">
      <c r="A150" s="8">
        <v>12</v>
      </c>
      <c r="B150" s="9" t="s">
        <v>313</v>
      </c>
      <c r="C150" s="15">
        <v>9</v>
      </c>
      <c r="D150" s="15">
        <v>152</v>
      </c>
      <c r="E150" s="15">
        <v>4</v>
      </c>
      <c r="F150" s="15">
        <v>5</v>
      </c>
      <c r="G150" s="15"/>
      <c r="H150" s="15">
        <v>2</v>
      </c>
      <c r="I150" s="15"/>
      <c r="J150" s="9" t="s">
        <v>99</v>
      </c>
      <c r="K150" s="9"/>
      <c r="L150" s="9">
        <v>10</v>
      </c>
      <c r="M150" s="9">
        <v>200</v>
      </c>
      <c r="N150" s="9">
        <v>11</v>
      </c>
      <c r="O150" s="9">
        <v>2</v>
      </c>
      <c r="P150" s="9"/>
      <c r="Q150" s="9">
        <v>2</v>
      </c>
      <c r="R150" s="9"/>
      <c r="S150" s="9">
        <v>4</v>
      </c>
      <c r="T150" s="9">
        <v>4</v>
      </c>
      <c r="U150" s="9">
        <v>2</v>
      </c>
      <c r="V150" s="9"/>
      <c r="W150" s="9"/>
      <c r="X150" s="9"/>
    </row>
    <row r="151" spans="1:24" x14ac:dyDescent="0.25">
      <c r="A151" s="8">
        <v>13</v>
      </c>
      <c r="B151" s="15" t="s">
        <v>89</v>
      </c>
      <c r="C151" s="15">
        <v>10</v>
      </c>
      <c r="D151" s="15">
        <v>126</v>
      </c>
      <c r="E151" s="15">
        <v>1</v>
      </c>
      <c r="F151" s="15"/>
      <c r="G151" s="15">
        <v>20</v>
      </c>
      <c r="H151" s="15">
        <v>1</v>
      </c>
      <c r="I151" s="15"/>
      <c r="J151" s="9" t="s">
        <v>100</v>
      </c>
      <c r="K151" s="9"/>
      <c r="L151" s="9">
        <v>10</v>
      </c>
      <c r="M151" s="9">
        <v>213</v>
      </c>
      <c r="N151" s="9">
        <v>2</v>
      </c>
      <c r="O151" s="9">
        <v>1</v>
      </c>
      <c r="P151" s="9">
        <v>14</v>
      </c>
      <c r="Q151" s="9">
        <v>3</v>
      </c>
      <c r="R151" s="9"/>
      <c r="S151" s="9">
        <v>1</v>
      </c>
      <c r="T151" s="9">
        <v>6</v>
      </c>
      <c r="U151" s="9">
        <v>2</v>
      </c>
      <c r="V151" s="9"/>
      <c r="W151" s="9">
        <v>1</v>
      </c>
      <c r="X151" s="9"/>
    </row>
    <row r="152" spans="1:24" x14ac:dyDescent="0.25">
      <c r="A152" s="8"/>
      <c r="B152" s="9"/>
      <c r="C152" s="9"/>
      <c r="D152" s="9"/>
      <c r="E152" s="9"/>
      <c r="F152" s="9"/>
      <c r="G152" s="9"/>
      <c r="H152" s="9"/>
      <c r="I152" s="11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15"/>
    </row>
    <row r="153" spans="1:24" x14ac:dyDescent="0.25">
      <c r="A153" s="8"/>
      <c r="B153" s="9"/>
      <c r="C153" s="9"/>
      <c r="D153" s="9">
        <f>SUM(D138:D152)</f>
        <v>1597</v>
      </c>
      <c r="E153" s="9">
        <f>SUM(E138:E152)</f>
        <v>40</v>
      </c>
      <c r="F153" s="9">
        <f>SUM(F138:F152)</f>
        <v>25</v>
      </c>
      <c r="G153" s="9">
        <f>SUM(G138:G152)</f>
        <v>110</v>
      </c>
      <c r="H153" s="9">
        <f>SUM(H138:H152)</f>
        <v>37</v>
      </c>
      <c r="I153" s="11"/>
      <c r="J153" s="9"/>
      <c r="K153" s="9"/>
      <c r="L153" s="9">
        <f t="shared" ref="L153:Q153" si="9">SUM(L138:L152)</f>
        <v>78</v>
      </c>
      <c r="M153" s="9">
        <f t="shared" si="9"/>
        <v>1618</v>
      </c>
      <c r="N153" s="9">
        <f t="shared" si="9"/>
        <v>25</v>
      </c>
      <c r="O153" s="9">
        <f t="shared" si="9"/>
        <v>17</v>
      </c>
      <c r="P153" s="9">
        <f t="shared" si="9"/>
        <v>103</v>
      </c>
      <c r="Q153" s="9">
        <f t="shared" si="9"/>
        <v>32</v>
      </c>
      <c r="R153" s="11"/>
      <c r="S153" s="11"/>
      <c r="T153" s="11"/>
      <c r="U153" s="11"/>
      <c r="V153" s="11"/>
      <c r="W153" s="11">
        <f>SUM(W138:W152)</f>
        <v>5</v>
      </c>
      <c r="X153" s="15"/>
    </row>
    <row r="154" spans="1:24" x14ac:dyDescent="0.25">
      <c r="A154" s="8"/>
      <c r="B154" s="9"/>
      <c r="C154" s="10">
        <f>SUM(C138:C153)</f>
        <v>99</v>
      </c>
      <c r="D154" s="10">
        <f>D153-SUM(E153:I153)</f>
        <v>1385</v>
      </c>
      <c r="E154" s="11"/>
      <c r="F154" s="11"/>
      <c r="G154" s="11"/>
      <c r="H154" s="11"/>
      <c r="I154" s="11"/>
      <c r="J154" s="9"/>
      <c r="K154" s="9"/>
      <c r="L154" s="10">
        <f>L153-W153</f>
        <v>73</v>
      </c>
      <c r="M154" s="10">
        <f>M153-SUM(N153+O153+R153)</f>
        <v>1576</v>
      </c>
      <c r="N154" s="11"/>
      <c r="O154" s="11"/>
      <c r="P154" s="11"/>
      <c r="Q154" s="11"/>
      <c r="R154" s="11"/>
      <c r="S154" s="11">
        <f>SUM(S138:S153)</f>
        <v>18</v>
      </c>
      <c r="T154" s="11">
        <f>SUM(T138:T153)</f>
        <v>39</v>
      </c>
      <c r="U154" s="11">
        <f>SUM(U138:U153)</f>
        <v>15</v>
      </c>
      <c r="V154" s="11">
        <f>SUM(V138:V153)</f>
        <v>1</v>
      </c>
      <c r="W154" s="11"/>
      <c r="X154" s="15"/>
    </row>
    <row r="155" spans="1:24" x14ac:dyDescent="0.25">
      <c r="A155" s="8"/>
      <c r="B155" s="9"/>
      <c r="C155" s="9"/>
      <c r="D155" s="9"/>
      <c r="E155" s="11"/>
      <c r="F155" s="11"/>
      <c r="G155" s="11"/>
      <c r="H155" s="11"/>
      <c r="I155" s="11"/>
      <c r="J155" s="14"/>
      <c r="K155" s="9"/>
      <c r="L155" s="9"/>
      <c r="M155" s="9"/>
      <c r="N155" s="11"/>
      <c r="O155" s="11"/>
      <c r="P155" s="11"/>
      <c r="Q155" s="11"/>
      <c r="R155" s="11"/>
      <c r="S155" s="11"/>
      <c r="T155" s="11"/>
      <c r="U155" s="11"/>
      <c r="V155" s="11"/>
      <c r="W155" s="11"/>
    </row>
    <row r="156" spans="1:24" x14ac:dyDescent="0.25">
      <c r="B156" s="14" t="s">
        <v>252</v>
      </c>
      <c r="K156" s="18" t="s">
        <v>312</v>
      </c>
    </row>
    <row r="157" spans="1:24" x14ac:dyDescent="0.25">
      <c r="C157" s="14" t="s">
        <v>253</v>
      </c>
      <c r="K157" s="18" t="s">
        <v>347</v>
      </c>
    </row>
    <row r="158" spans="1:24" x14ac:dyDescent="0.25">
      <c r="B158" s="14" t="s">
        <v>261</v>
      </c>
    </row>
    <row r="159" spans="1:24" x14ac:dyDescent="0.25">
      <c r="C159" s="14" t="s">
        <v>262</v>
      </c>
    </row>
    <row r="160" spans="1:24" x14ac:dyDescent="0.25">
      <c r="B160" s="14" t="s">
        <v>314</v>
      </c>
    </row>
    <row r="166" spans="1:24" x14ac:dyDescent="0.25">
      <c r="A166" s="8"/>
      <c r="B166" s="9"/>
      <c r="C166" s="9"/>
      <c r="D166" s="10" t="s">
        <v>113</v>
      </c>
      <c r="E166" s="11"/>
      <c r="F166" s="11"/>
      <c r="G166" s="11"/>
      <c r="H166" s="11"/>
      <c r="I166" s="11"/>
      <c r="J166" s="9"/>
      <c r="K166" s="9"/>
      <c r="L166" s="9"/>
      <c r="M166" s="9"/>
      <c r="N166" s="11"/>
      <c r="O166" s="11"/>
      <c r="P166" s="11"/>
      <c r="Q166" s="11"/>
      <c r="R166" s="11"/>
      <c r="S166" s="11"/>
      <c r="T166" s="11"/>
      <c r="U166" s="11"/>
      <c r="V166" s="11"/>
      <c r="W166" s="11"/>
    </row>
    <row r="167" spans="1:24" x14ac:dyDescent="0.25">
      <c r="A167" s="8"/>
      <c r="B167" s="9"/>
      <c r="C167" s="9"/>
      <c r="D167" s="9"/>
      <c r="E167" s="11"/>
      <c r="F167" s="11"/>
      <c r="G167" s="11"/>
      <c r="H167" s="11"/>
      <c r="I167" s="11"/>
      <c r="J167" s="9"/>
      <c r="K167" s="9"/>
      <c r="L167" s="9"/>
      <c r="M167" s="9"/>
      <c r="N167" s="11"/>
      <c r="O167" s="11"/>
      <c r="P167" s="11"/>
      <c r="Q167" s="11"/>
      <c r="R167" s="11"/>
      <c r="S167" s="11"/>
      <c r="T167" s="11"/>
      <c r="U167" s="11"/>
      <c r="V167" s="11"/>
      <c r="W167" s="11"/>
    </row>
    <row r="168" spans="1:24" x14ac:dyDescent="0.25">
      <c r="A168" s="8" t="s">
        <v>83</v>
      </c>
      <c r="B168" s="9"/>
      <c r="C168" s="9"/>
      <c r="D168" s="9"/>
      <c r="E168" s="11"/>
      <c r="F168" s="11" t="s">
        <v>84</v>
      </c>
      <c r="G168" s="11"/>
      <c r="H168" s="11" t="s">
        <v>85</v>
      </c>
      <c r="I168" s="11"/>
      <c r="K168" s="9"/>
      <c r="L168" s="9"/>
      <c r="M168" s="9"/>
      <c r="N168" s="11"/>
      <c r="O168" s="11" t="s">
        <v>84</v>
      </c>
      <c r="P168" s="11"/>
      <c r="Q168" s="11" t="s">
        <v>85</v>
      </c>
      <c r="R168" s="11"/>
      <c r="S168" s="11"/>
      <c r="T168" s="11"/>
      <c r="U168" s="11"/>
      <c r="V168" s="11"/>
      <c r="W168" s="11"/>
    </row>
    <row r="169" spans="1:24" x14ac:dyDescent="0.25">
      <c r="A169" s="8"/>
      <c r="B169" s="9"/>
      <c r="C169" s="9"/>
      <c r="D169" s="9"/>
      <c r="E169" s="11" t="s">
        <v>86</v>
      </c>
      <c r="F169" s="11"/>
      <c r="G169" s="11" t="s">
        <v>87</v>
      </c>
      <c r="H169" s="11"/>
      <c r="I169" s="11"/>
      <c r="K169" s="9"/>
      <c r="L169" s="9"/>
      <c r="M169" s="9"/>
      <c r="N169" s="11" t="s">
        <v>86</v>
      </c>
      <c r="O169" s="11"/>
      <c r="P169" s="11" t="s">
        <v>87</v>
      </c>
      <c r="Q169" s="11"/>
      <c r="R169" s="11"/>
      <c r="S169" s="11" t="s">
        <v>20</v>
      </c>
      <c r="T169" s="11" t="s">
        <v>7</v>
      </c>
      <c r="U169" s="11" t="s">
        <v>27</v>
      </c>
      <c r="V169" s="11" t="s">
        <v>8</v>
      </c>
      <c r="W169" s="11" t="s">
        <v>88</v>
      </c>
    </row>
    <row r="170" spans="1:24" x14ac:dyDescent="0.25">
      <c r="A170" s="8">
        <v>1</v>
      </c>
      <c r="B170" s="9" t="s">
        <v>89</v>
      </c>
      <c r="C170" s="9">
        <v>8</v>
      </c>
      <c r="D170" s="9">
        <v>139</v>
      </c>
      <c r="E170" s="9">
        <v>1</v>
      </c>
      <c r="F170" s="9">
        <v>8</v>
      </c>
      <c r="G170" s="9">
        <v>15</v>
      </c>
      <c r="H170" s="9">
        <v>2</v>
      </c>
      <c r="I170" s="11"/>
      <c r="J170" s="9" t="s">
        <v>94</v>
      </c>
      <c r="K170" s="9"/>
      <c r="L170" s="9">
        <v>0</v>
      </c>
      <c r="M170" s="9">
        <v>140</v>
      </c>
      <c r="N170" s="9"/>
      <c r="O170" s="9">
        <v>5</v>
      </c>
      <c r="P170" s="9">
        <v>5</v>
      </c>
      <c r="Q170" s="9">
        <v>1</v>
      </c>
      <c r="R170" s="9"/>
      <c r="S170" s="9"/>
      <c r="T170" s="9"/>
      <c r="U170" s="9"/>
      <c r="V170" s="9"/>
      <c r="W170" s="9"/>
      <c r="X170" s="9"/>
    </row>
    <row r="171" spans="1:24" x14ac:dyDescent="0.25">
      <c r="A171" s="8">
        <v>2</v>
      </c>
      <c r="B171" s="9" t="s">
        <v>89</v>
      </c>
      <c r="C171" s="9">
        <v>10</v>
      </c>
      <c r="D171" s="9">
        <v>140</v>
      </c>
      <c r="E171" s="9"/>
      <c r="F171" s="9">
        <v>6</v>
      </c>
      <c r="G171" s="9">
        <v>16</v>
      </c>
      <c r="H171" s="9">
        <v>3</v>
      </c>
      <c r="I171" s="11"/>
      <c r="J171" s="8" t="s">
        <v>91</v>
      </c>
      <c r="K171" s="9"/>
      <c r="L171" s="9">
        <v>6</v>
      </c>
      <c r="M171" s="9">
        <v>141</v>
      </c>
      <c r="N171" s="9"/>
      <c r="O171" s="9">
        <v>5</v>
      </c>
      <c r="P171" s="9">
        <v>13</v>
      </c>
      <c r="Q171" s="9">
        <v>2</v>
      </c>
      <c r="R171" s="9"/>
      <c r="S171" s="9">
        <v>3</v>
      </c>
      <c r="T171" s="9">
        <v>3</v>
      </c>
      <c r="U171" s="9"/>
      <c r="V171" s="9"/>
      <c r="W171" s="9"/>
      <c r="X171" s="9"/>
    </row>
    <row r="172" spans="1:24" x14ac:dyDescent="0.25">
      <c r="A172" s="8">
        <v>3</v>
      </c>
      <c r="B172" s="9" t="s">
        <v>89</v>
      </c>
      <c r="C172" s="9">
        <v>6</v>
      </c>
      <c r="D172" s="9">
        <v>97</v>
      </c>
      <c r="E172" s="9">
        <v>1</v>
      </c>
      <c r="F172" s="9">
        <v>4</v>
      </c>
      <c r="G172" s="9">
        <v>9</v>
      </c>
      <c r="H172" s="9"/>
      <c r="I172" s="11"/>
      <c r="J172" s="9" t="s">
        <v>92</v>
      </c>
      <c r="K172" s="9"/>
      <c r="L172" s="9">
        <v>3</v>
      </c>
      <c r="M172" s="9">
        <v>98</v>
      </c>
      <c r="N172" s="9"/>
      <c r="O172" s="9">
        <v>2</v>
      </c>
      <c r="P172" s="9">
        <v>3</v>
      </c>
      <c r="Q172" s="9"/>
      <c r="R172" s="9"/>
      <c r="S172" s="9">
        <v>1</v>
      </c>
      <c r="T172" s="9">
        <v>2</v>
      </c>
      <c r="U172" s="9"/>
      <c r="V172" s="9"/>
      <c r="W172" s="9"/>
      <c r="X172" s="9"/>
    </row>
    <row r="173" spans="1:24" x14ac:dyDescent="0.25">
      <c r="A173" s="8">
        <v>4</v>
      </c>
      <c r="B173" s="9" t="s">
        <v>107</v>
      </c>
      <c r="C173" s="9">
        <v>10</v>
      </c>
      <c r="D173" s="9">
        <v>187</v>
      </c>
      <c r="E173" s="9">
        <v>3</v>
      </c>
      <c r="F173" s="9">
        <v>3</v>
      </c>
      <c r="G173" s="9">
        <v>26</v>
      </c>
      <c r="H173" s="9">
        <v>5</v>
      </c>
      <c r="I173" s="11"/>
      <c r="J173" s="9" t="s">
        <v>90</v>
      </c>
      <c r="K173" s="9"/>
      <c r="L173" s="9">
        <v>10</v>
      </c>
      <c r="M173" s="9">
        <v>114</v>
      </c>
      <c r="N173" s="9"/>
      <c r="O173" s="9">
        <v>1</v>
      </c>
      <c r="P173" s="9">
        <v>14</v>
      </c>
      <c r="Q173" s="9"/>
      <c r="R173" s="9"/>
      <c r="S173" s="9">
        <v>4</v>
      </c>
      <c r="T173" s="9">
        <v>4</v>
      </c>
      <c r="U173" s="9">
        <v>1</v>
      </c>
      <c r="V173" s="9"/>
      <c r="W173" s="9">
        <v>1</v>
      </c>
      <c r="X173" s="9"/>
    </row>
    <row r="174" spans="1:24" x14ac:dyDescent="0.25">
      <c r="A174" s="8">
        <v>5</v>
      </c>
      <c r="B174" s="9" t="s">
        <v>89</v>
      </c>
      <c r="C174" s="9">
        <v>10</v>
      </c>
      <c r="D174" s="9">
        <v>191</v>
      </c>
      <c r="E174" s="9">
        <v>2</v>
      </c>
      <c r="F174" s="9">
        <v>6</v>
      </c>
      <c r="G174" s="9">
        <v>10</v>
      </c>
      <c r="H174" s="9"/>
      <c r="I174" s="11"/>
      <c r="J174" s="9" t="s">
        <v>99</v>
      </c>
      <c r="K174" s="9"/>
      <c r="L174" s="9">
        <v>8</v>
      </c>
      <c r="M174" s="9">
        <v>242</v>
      </c>
      <c r="N174" s="9">
        <v>3</v>
      </c>
      <c r="O174" s="9">
        <v>1</v>
      </c>
      <c r="P174" s="9">
        <v>11</v>
      </c>
      <c r="Q174" s="9">
        <v>2</v>
      </c>
      <c r="R174" s="9"/>
      <c r="S174" s="9">
        <v>2</v>
      </c>
      <c r="T174" s="9">
        <v>3</v>
      </c>
      <c r="U174" s="9">
        <v>1</v>
      </c>
      <c r="V174" s="9"/>
      <c r="W174" s="9">
        <v>2</v>
      </c>
      <c r="X174" s="9"/>
    </row>
    <row r="175" spans="1:24" x14ac:dyDescent="0.25">
      <c r="A175" s="8"/>
      <c r="B175" s="9"/>
      <c r="C175" s="9"/>
      <c r="D175" s="9"/>
      <c r="E175" s="11"/>
      <c r="F175" s="11"/>
      <c r="G175" s="11"/>
      <c r="H175" s="11"/>
      <c r="I175" s="11"/>
      <c r="K175" s="9"/>
      <c r="L175" s="9"/>
      <c r="M175" s="9"/>
      <c r="N175" s="11"/>
      <c r="O175" s="11"/>
      <c r="P175" s="11"/>
      <c r="Q175" s="11"/>
      <c r="R175" s="11"/>
      <c r="S175" s="11"/>
      <c r="T175" s="11"/>
      <c r="U175" s="11"/>
      <c r="V175" s="11"/>
      <c r="W175" s="11"/>
    </row>
    <row r="176" spans="1:24" x14ac:dyDescent="0.25">
      <c r="A176" s="8"/>
      <c r="B176" s="9"/>
      <c r="C176" s="9"/>
      <c r="D176" s="9">
        <f>SUM(D170:D174)</f>
        <v>754</v>
      </c>
      <c r="E176" s="11">
        <f>SUM(E170:E174)</f>
        <v>7</v>
      </c>
      <c r="F176" s="11">
        <f>SUM(F170:F174)</f>
        <v>27</v>
      </c>
      <c r="G176" s="11">
        <f>SUM(G170:G174)</f>
        <v>76</v>
      </c>
      <c r="H176" s="11">
        <f>SUM(H170:H173)</f>
        <v>10</v>
      </c>
      <c r="I176" s="11"/>
      <c r="K176" s="9"/>
      <c r="L176" s="9">
        <f>SUM(L170:L174)</f>
        <v>27</v>
      </c>
      <c r="M176" s="9">
        <f>SUM(M170:M174)</f>
        <v>735</v>
      </c>
      <c r="N176" s="11">
        <f>SUM(N170:N174)</f>
        <v>3</v>
      </c>
      <c r="O176" s="11">
        <f t="shared" ref="O176:Q176" si="10">SUM(O170:O174)</f>
        <v>14</v>
      </c>
      <c r="P176" s="11">
        <f t="shared" si="10"/>
        <v>46</v>
      </c>
      <c r="Q176" s="11">
        <f t="shared" si="10"/>
        <v>5</v>
      </c>
      <c r="R176" s="11"/>
      <c r="S176" s="11"/>
      <c r="T176" s="11"/>
      <c r="U176" s="11"/>
      <c r="V176" s="11"/>
      <c r="W176" s="11">
        <f>SUM(W170:W174)</f>
        <v>3</v>
      </c>
    </row>
    <row r="177" spans="1:23" x14ac:dyDescent="0.25">
      <c r="A177" s="8"/>
      <c r="B177" s="9"/>
      <c r="C177" s="10">
        <f>SUM(C170:C176)</f>
        <v>44</v>
      </c>
      <c r="D177" s="10">
        <f>D176-SUM(E176:I176)</f>
        <v>634</v>
      </c>
      <c r="E177" s="11"/>
      <c r="F177" s="11"/>
      <c r="G177" s="11"/>
      <c r="H177" s="11"/>
      <c r="I177" s="11"/>
      <c r="K177" s="9"/>
      <c r="L177" s="10">
        <f>L176-W176</f>
        <v>24</v>
      </c>
      <c r="M177" s="10">
        <f>M176-SUM(N176:O176)</f>
        <v>718</v>
      </c>
      <c r="N177" s="11"/>
      <c r="O177" s="11"/>
      <c r="P177" s="11"/>
      <c r="Q177" s="11"/>
      <c r="R177" s="11"/>
      <c r="S177" s="11">
        <f>SUM(S170:S176)</f>
        <v>10</v>
      </c>
      <c r="T177" s="11">
        <f>SUM(T170:T176)</f>
        <v>12</v>
      </c>
      <c r="U177" s="11">
        <f>SUM(U170:U176)</f>
        <v>2</v>
      </c>
      <c r="V177" s="11"/>
      <c r="W177" s="11"/>
    </row>
    <row r="178" spans="1:23" x14ac:dyDescent="0.25">
      <c r="A178" s="8"/>
      <c r="B178" s="9"/>
      <c r="C178" s="9"/>
      <c r="D178" s="9"/>
      <c r="E178" s="11"/>
      <c r="F178" s="11"/>
      <c r="G178" s="11"/>
      <c r="H178" s="11"/>
      <c r="I178" s="11"/>
      <c r="J178" s="9"/>
      <c r="K178" s="9"/>
      <c r="L178" s="9"/>
      <c r="M178" s="9"/>
      <c r="N178" s="11"/>
      <c r="O178" s="11"/>
      <c r="P178" s="11"/>
      <c r="Q178" s="11"/>
      <c r="R178" s="11"/>
      <c r="S178" s="11">
        <f>SUM(S177:V177)</f>
        <v>24</v>
      </c>
      <c r="T178" s="11"/>
      <c r="U178" s="11"/>
      <c r="V178" s="11"/>
      <c r="W178" s="11"/>
    </row>
    <row r="179" spans="1:23" x14ac:dyDescent="0.25">
      <c r="A179" s="8"/>
      <c r="B179" s="19"/>
      <c r="C179" s="9"/>
      <c r="D179" s="9"/>
      <c r="E179" s="11"/>
      <c r="F179" s="11"/>
      <c r="G179" s="11"/>
      <c r="H179" s="11"/>
      <c r="I179" s="11"/>
      <c r="J179" s="9"/>
      <c r="K179" s="9"/>
      <c r="L179" s="9"/>
      <c r="M179" s="9"/>
      <c r="N179" s="11"/>
      <c r="O179" s="11"/>
      <c r="P179" s="11"/>
      <c r="Q179" s="11"/>
      <c r="R179" s="11"/>
      <c r="S179" s="11"/>
      <c r="T179" s="11"/>
      <c r="U179" s="11"/>
      <c r="V179" s="11"/>
      <c r="W179" s="11"/>
    </row>
    <row r="180" spans="1:23" x14ac:dyDescent="0.25">
      <c r="A180" s="8"/>
      <c r="B180" s="19"/>
      <c r="C180" s="9"/>
      <c r="D180" s="9"/>
      <c r="E180" s="11"/>
      <c r="F180" s="11"/>
      <c r="G180" s="11"/>
      <c r="H180" s="11"/>
      <c r="I180" s="11"/>
      <c r="J180" s="9"/>
      <c r="L180" s="9"/>
      <c r="M180" s="9"/>
      <c r="N180" s="11"/>
      <c r="O180" s="11"/>
      <c r="P180" s="11"/>
      <c r="Q180" s="11"/>
      <c r="R180" s="11"/>
      <c r="S180" s="11"/>
      <c r="T180" s="11"/>
      <c r="U180" s="11"/>
      <c r="V180" s="11"/>
      <c r="W180" s="11"/>
    </row>
    <row r="181" spans="1:23" x14ac:dyDescent="0.25">
      <c r="A181" s="8"/>
      <c r="B181" s="14"/>
      <c r="C181" s="9"/>
      <c r="D181" s="9"/>
      <c r="E181" s="11"/>
      <c r="F181" s="11"/>
      <c r="G181" s="11"/>
      <c r="H181" s="11"/>
      <c r="I181" s="11"/>
      <c r="K181" s="14"/>
      <c r="L181" s="9"/>
      <c r="M181" s="9"/>
      <c r="N181" s="11"/>
      <c r="O181" s="11"/>
      <c r="P181" s="11"/>
      <c r="Q181" s="11"/>
      <c r="R181" s="11"/>
      <c r="S181" s="11"/>
      <c r="T181" s="11"/>
      <c r="U181" s="11"/>
      <c r="V181" s="11"/>
      <c r="W181" s="11"/>
    </row>
    <row r="182" spans="1:23" x14ac:dyDescent="0.25">
      <c r="A182" s="8"/>
      <c r="B182" s="9"/>
      <c r="C182" s="9"/>
      <c r="D182" s="9"/>
      <c r="E182" s="11"/>
      <c r="F182" s="11"/>
      <c r="G182" s="11"/>
      <c r="H182" s="11"/>
      <c r="I182" s="11"/>
      <c r="J182" s="9"/>
      <c r="K182" s="9"/>
      <c r="L182" s="9"/>
      <c r="M182" s="9"/>
      <c r="N182" s="11"/>
      <c r="O182" s="11"/>
      <c r="P182" s="11"/>
      <c r="Q182" s="11"/>
      <c r="R182" s="11"/>
      <c r="S182" s="11"/>
      <c r="T182" s="11"/>
      <c r="U182" s="11"/>
      <c r="V182" s="11"/>
      <c r="W182" s="11"/>
    </row>
    <row r="183" spans="1:23" x14ac:dyDescent="0.25">
      <c r="A183" s="8"/>
      <c r="B183" s="9"/>
      <c r="C183" s="9"/>
      <c r="D183" s="9"/>
      <c r="E183" s="11"/>
      <c r="F183" s="11"/>
      <c r="G183" s="11"/>
      <c r="H183" s="11"/>
      <c r="I183" s="11"/>
      <c r="J183" s="9"/>
      <c r="K183" s="9"/>
      <c r="L183" s="9"/>
      <c r="M183" s="9"/>
      <c r="N183" s="11"/>
      <c r="O183" s="11"/>
      <c r="P183" s="11"/>
      <c r="Q183" s="11"/>
      <c r="R183" s="11"/>
      <c r="S183" s="11"/>
      <c r="T183" s="11"/>
      <c r="U183" s="11"/>
      <c r="V183" s="11"/>
      <c r="W183" s="11"/>
    </row>
    <row r="184" spans="1:23" x14ac:dyDescent="0.25">
      <c r="A184" s="8"/>
      <c r="B184" s="9"/>
      <c r="C184" s="9"/>
      <c r="D184" s="9"/>
      <c r="E184" s="11"/>
      <c r="F184" s="11"/>
      <c r="G184" s="11"/>
      <c r="H184" s="11"/>
      <c r="I184" s="11"/>
      <c r="J184" s="9"/>
      <c r="K184" s="9"/>
      <c r="L184" s="9"/>
      <c r="M184" s="9"/>
      <c r="N184" s="11"/>
      <c r="O184" s="11"/>
      <c r="P184" s="11"/>
      <c r="Q184" s="11"/>
      <c r="R184" s="11"/>
      <c r="S184" s="11"/>
      <c r="T184" s="11"/>
      <c r="U184" s="11"/>
      <c r="V184" s="11"/>
      <c r="W184" s="11"/>
    </row>
    <row r="185" spans="1:23" x14ac:dyDescent="0.25">
      <c r="A185" s="8"/>
      <c r="B185" s="9"/>
      <c r="C185" s="9"/>
      <c r="D185" s="9"/>
      <c r="E185" s="11"/>
      <c r="F185" s="11"/>
      <c r="G185" s="11"/>
      <c r="H185" s="11"/>
      <c r="I185" s="11"/>
      <c r="J185" s="9"/>
      <c r="K185" s="9"/>
      <c r="L185" s="9"/>
      <c r="M185" s="9"/>
      <c r="N185" s="11"/>
      <c r="O185" s="11"/>
      <c r="P185" s="11"/>
      <c r="Q185" s="11"/>
      <c r="R185" s="11"/>
      <c r="S185" s="11"/>
      <c r="T185" s="11"/>
      <c r="U185" s="11"/>
      <c r="V185" s="11"/>
      <c r="W185" s="11"/>
    </row>
    <row r="186" spans="1:23" x14ac:dyDescent="0.25">
      <c r="A186" s="8"/>
      <c r="B186" s="9"/>
      <c r="C186" s="9"/>
      <c r="D186" s="9"/>
      <c r="E186" s="11"/>
      <c r="F186" s="11"/>
      <c r="G186" s="11"/>
      <c r="H186" s="11"/>
      <c r="I186" s="11"/>
      <c r="J186" s="9"/>
      <c r="K186" s="9"/>
      <c r="L186" s="9"/>
      <c r="M186" s="9"/>
      <c r="N186" s="11"/>
      <c r="O186" s="11"/>
      <c r="P186" s="11"/>
      <c r="Q186" s="11"/>
      <c r="R186" s="11"/>
      <c r="S186" s="11"/>
      <c r="T186" s="11"/>
      <c r="U186" s="11"/>
      <c r="V186" s="11"/>
      <c r="W186" s="11"/>
    </row>
    <row r="187" spans="1:23" x14ac:dyDescent="0.25">
      <c r="A187" s="8"/>
      <c r="B187" s="9"/>
      <c r="C187" s="9"/>
      <c r="D187" s="9"/>
      <c r="E187" s="11"/>
      <c r="F187" s="11"/>
      <c r="G187" s="11"/>
      <c r="H187" s="11"/>
      <c r="I187" s="11"/>
      <c r="J187" s="9"/>
      <c r="K187" s="9"/>
      <c r="L187" s="9"/>
      <c r="M187" s="9"/>
      <c r="N187" s="11"/>
      <c r="O187" s="11"/>
      <c r="P187" s="11"/>
      <c r="Q187" s="11"/>
      <c r="R187" s="11"/>
      <c r="S187" s="11"/>
      <c r="T187" s="11"/>
      <c r="U187" s="11"/>
      <c r="V187" s="11"/>
      <c r="W187" s="11"/>
    </row>
    <row r="188" spans="1:23" x14ac:dyDescent="0.25">
      <c r="A188" s="8"/>
      <c r="B188" s="9"/>
      <c r="C188" s="9"/>
      <c r="D188" s="9"/>
      <c r="E188" s="11"/>
      <c r="F188" s="11"/>
      <c r="G188" s="11"/>
      <c r="H188" s="11"/>
      <c r="I188" s="11"/>
      <c r="J188" s="9"/>
      <c r="K188" s="9"/>
      <c r="L188" s="9"/>
      <c r="M188" s="9"/>
      <c r="N188" s="11"/>
      <c r="O188" s="11"/>
      <c r="P188" s="11"/>
      <c r="Q188" s="11"/>
      <c r="R188" s="11"/>
      <c r="S188" s="11"/>
      <c r="T188" s="11"/>
      <c r="U188" s="11"/>
      <c r="V188" s="11"/>
      <c r="W188" s="11"/>
    </row>
    <row r="189" spans="1:23" x14ac:dyDescent="0.25">
      <c r="A189" s="8"/>
      <c r="B189" s="9"/>
      <c r="C189" s="9"/>
      <c r="D189" s="9"/>
      <c r="E189" s="11"/>
      <c r="F189" s="11"/>
      <c r="G189" s="11"/>
      <c r="H189" s="11"/>
      <c r="I189" s="11"/>
      <c r="J189" s="9"/>
      <c r="K189" s="9"/>
      <c r="L189" s="9"/>
      <c r="M189" s="9"/>
      <c r="N189" s="11"/>
      <c r="O189" s="11"/>
      <c r="P189" s="11"/>
      <c r="Q189" s="11"/>
      <c r="R189" s="11"/>
      <c r="S189" s="11"/>
      <c r="T189" s="11"/>
      <c r="U189" s="11"/>
      <c r="V189" s="11"/>
      <c r="W189" s="11"/>
    </row>
    <row r="190" spans="1:23" x14ac:dyDescent="0.25">
      <c r="A190" s="8"/>
      <c r="B190" s="9"/>
      <c r="C190" s="9"/>
      <c r="D190" s="9"/>
      <c r="E190" s="11"/>
      <c r="F190" s="11"/>
      <c r="G190" s="11"/>
      <c r="H190" s="11"/>
      <c r="I190" s="11"/>
      <c r="J190" s="9"/>
      <c r="K190" s="9"/>
      <c r="L190" s="9"/>
      <c r="M190" s="9"/>
      <c r="N190" s="11"/>
      <c r="O190" s="11"/>
      <c r="P190" s="11"/>
      <c r="Q190" s="11"/>
      <c r="R190" s="11"/>
      <c r="S190" s="11"/>
      <c r="T190" s="11"/>
      <c r="U190" s="11"/>
      <c r="V190" s="11"/>
      <c r="W190" s="11"/>
    </row>
    <row r="191" spans="1:23" x14ac:dyDescent="0.25">
      <c r="A191" s="8"/>
      <c r="B191" s="9"/>
      <c r="C191" s="9"/>
      <c r="D191" s="9"/>
      <c r="E191" s="11"/>
      <c r="F191" s="11"/>
      <c r="G191" s="11"/>
      <c r="H191" s="11"/>
      <c r="I191" s="11"/>
      <c r="J191" s="9"/>
      <c r="K191" s="9"/>
      <c r="L191" s="9"/>
      <c r="M191" s="9"/>
      <c r="N191" s="11"/>
      <c r="O191" s="11"/>
      <c r="P191" s="11"/>
      <c r="Q191" s="11"/>
      <c r="R191" s="11"/>
      <c r="S191" s="11"/>
      <c r="T191" s="11"/>
      <c r="U191" s="11"/>
      <c r="V191" s="11"/>
      <c r="W191" s="11"/>
    </row>
    <row r="192" spans="1:23" x14ac:dyDescent="0.25">
      <c r="A192" s="8"/>
      <c r="B192" s="9"/>
      <c r="C192" s="9"/>
      <c r="D192" s="9"/>
      <c r="E192" s="11"/>
      <c r="F192" s="11"/>
      <c r="G192" s="11"/>
      <c r="H192" s="11"/>
      <c r="I192" s="11"/>
      <c r="J192" s="9"/>
      <c r="K192" s="9"/>
      <c r="L192" s="9"/>
      <c r="M192" s="9"/>
      <c r="N192" s="11"/>
      <c r="O192" s="11"/>
      <c r="P192" s="11"/>
      <c r="Q192" s="11"/>
      <c r="R192" s="11"/>
      <c r="S192" s="11"/>
      <c r="T192" s="11"/>
      <c r="U192" s="11"/>
      <c r="V192" s="11"/>
      <c r="W192" s="11"/>
    </row>
    <row r="193" spans="1:24" x14ac:dyDescent="0.25">
      <c r="A193" s="8"/>
      <c r="B193" s="9"/>
      <c r="C193" s="9"/>
      <c r="D193" s="9"/>
      <c r="E193" s="11"/>
      <c r="F193" s="11"/>
      <c r="G193" s="11"/>
      <c r="H193" s="11"/>
      <c r="I193" s="11"/>
      <c r="J193" s="9"/>
      <c r="K193" s="9"/>
      <c r="L193" s="9"/>
      <c r="M193" s="9"/>
      <c r="N193" s="11"/>
      <c r="O193" s="11"/>
      <c r="P193" s="11"/>
      <c r="Q193" s="11"/>
      <c r="R193" s="11"/>
      <c r="S193" s="11"/>
      <c r="T193" s="11"/>
      <c r="U193" s="11"/>
      <c r="V193" s="11"/>
      <c r="W193" s="11"/>
    </row>
    <row r="194" spans="1:24" x14ac:dyDescent="0.25">
      <c r="A194" s="8"/>
      <c r="B194" s="9"/>
      <c r="C194" s="9"/>
      <c r="D194" s="9"/>
      <c r="E194" s="11"/>
      <c r="F194" s="11"/>
      <c r="G194" s="11"/>
      <c r="H194" s="11"/>
      <c r="I194" s="11"/>
      <c r="J194" s="9"/>
      <c r="K194" s="9"/>
      <c r="L194" s="9"/>
      <c r="M194" s="9"/>
      <c r="N194" s="11"/>
      <c r="O194" s="11"/>
      <c r="P194" s="11"/>
      <c r="Q194" s="11"/>
      <c r="R194" s="11"/>
      <c r="S194" s="11"/>
      <c r="T194" s="11"/>
      <c r="U194" s="11"/>
      <c r="V194" s="11"/>
      <c r="W194" s="11"/>
    </row>
    <row r="195" spans="1:24" x14ac:dyDescent="0.25">
      <c r="A195" s="8"/>
      <c r="B195" s="9"/>
      <c r="C195" s="9"/>
      <c r="D195" s="9"/>
      <c r="E195" s="11"/>
      <c r="F195" s="11"/>
      <c r="G195" s="11"/>
      <c r="H195" s="11"/>
      <c r="I195" s="11"/>
      <c r="J195" s="9"/>
      <c r="K195" s="9"/>
      <c r="L195" s="9"/>
      <c r="M195" s="9"/>
      <c r="N195" s="11"/>
      <c r="O195" s="11"/>
      <c r="P195" s="11"/>
      <c r="Q195" s="11"/>
      <c r="R195" s="11"/>
      <c r="S195" s="11"/>
      <c r="T195" s="11"/>
      <c r="U195" s="11"/>
      <c r="V195" s="11"/>
      <c r="W195" s="11"/>
    </row>
    <row r="196" spans="1:24" x14ac:dyDescent="0.25">
      <c r="A196" s="8"/>
      <c r="B196" s="9"/>
      <c r="C196" s="9"/>
      <c r="D196" s="9"/>
      <c r="E196" s="11"/>
      <c r="F196" s="11"/>
      <c r="G196" s="11"/>
      <c r="H196" s="11"/>
      <c r="I196" s="11"/>
      <c r="J196" s="9"/>
      <c r="K196" s="9"/>
      <c r="L196" s="9"/>
      <c r="M196" s="9"/>
      <c r="N196" s="11"/>
      <c r="O196" s="11"/>
      <c r="P196" s="11"/>
      <c r="Q196" s="11"/>
      <c r="R196" s="11"/>
      <c r="S196" s="11"/>
      <c r="T196" s="11"/>
      <c r="U196" s="11"/>
      <c r="V196" s="11"/>
      <c r="W196" s="11"/>
    </row>
    <row r="197" spans="1:24" x14ac:dyDescent="0.25">
      <c r="A197" s="8"/>
      <c r="B197" s="9"/>
      <c r="C197" s="9"/>
      <c r="D197" s="9"/>
      <c r="E197" s="11"/>
      <c r="F197" s="11"/>
      <c r="G197" s="11"/>
      <c r="H197" s="11"/>
      <c r="I197" s="11"/>
      <c r="J197" s="9"/>
      <c r="K197" s="9"/>
      <c r="L197" s="9"/>
      <c r="M197" s="9"/>
      <c r="N197" s="11"/>
      <c r="O197" s="11"/>
      <c r="P197" s="11"/>
      <c r="Q197" s="11"/>
      <c r="R197" s="11"/>
      <c r="S197" s="11"/>
      <c r="T197" s="11"/>
      <c r="U197" s="11"/>
      <c r="V197" s="11"/>
      <c r="W197" s="11"/>
    </row>
    <row r="198" spans="1:24" x14ac:dyDescent="0.25">
      <c r="A198" s="8"/>
      <c r="B198" s="9"/>
      <c r="C198" s="9"/>
      <c r="D198" s="9"/>
      <c r="E198" s="11"/>
      <c r="F198" s="11"/>
      <c r="G198" s="11"/>
      <c r="H198" s="11"/>
      <c r="I198" s="11"/>
      <c r="J198" s="9"/>
      <c r="K198" s="9"/>
      <c r="L198" s="9"/>
      <c r="M198" s="9"/>
      <c r="N198" s="11"/>
      <c r="O198" s="11"/>
      <c r="P198" s="11"/>
      <c r="Q198" s="11"/>
      <c r="R198" s="11"/>
      <c r="S198" s="11"/>
      <c r="T198" s="11"/>
      <c r="U198" s="11"/>
      <c r="V198" s="11"/>
      <c r="W198" s="11"/>
    </row>
    <row r="199" spans="1:24" x14ac:dyDescent="0.25">
      <c r="A199" s="8"/>
      <c r="B199" s="9"/>
      <c r="C199" s="9"/>
      <c r="D199" s="10" t="s">
        <v>114</v>
      </c>
      <c r="E199" s="11"/>
      <c r="F199" s="11"/>
      <c r="G199" s="11"/>
      <c r="H199" s="11"/>
      <c r="I199" s="11"/>
      <c r="J199" s="9"/>
      <c r="K199" s="9"/>
      <c r="L199" s="9"/>
      <c r="M199" s="9"/>
      <c r="N199" s="11"/>
      <c r="O199" s="11"/>
      <c r="P199" s="11"/>
      <c r="Q199" s="11"/>
      <c r="R199" s="11"/>
      <c r="S199" s="11"/>
      <c r="T199" s="11"/>
      <c r="U199" s="11"/>
      <c r="V199" s="11"/>
      <c r="W199" s="11"/>
    </row>
    <row r="200" spans="1:24" x14ac:dyDescent="0.25">
      <c r="A200" s="8"/>
      <c r="B200" s="9"/>
      <c r="C200" s="9"/>
      <c r="D200" s="10"/>
      <c r="E200" s="11"/>
      <c r="F200" s="11"/>
      <c r="G200" s="11"/>
      <c r="H200" s="11"/>
      <c r="I200" s="11"/>
      <c r="J200" s="9"/>
      <c r="K200" s="9"/>
      <c r="L200" s="9"/>
      <c r="M200" s="9"/>
      <c r="N200" s="11"/>
      <c r="O200" s="11"/>
      <c r="P200" s="11"/>
      <c r="Q200" s="11"/>
      <c r="R200" s="11"/>
      <c r="S200" s="11"/>
      <c r="T200" s="11"/>
      <c r="U200" s="11"/>
      <c r="V200" s="11"/>
      <c r="W200" s="11"/>
    </row>
    <row r="201" spans="1:24" x14ac:dyDescent="0.25">
      <c r="A201" s="8" t="s">
        <v>83</v>
      </c>
      <c r="B201" s="9"/>
      <c r="C201" s="9"/>
      <c r="D201" s="9"/>
      <c r="E201" s="11"/>
      <c r="F201" s="11" t="s">
        <v>84</v>
      </c>
      <c r="G201" s="11"/>
      <c r="H201" s="11" t="s">
        <v>85</v>
      </c>
      <c r="I201" s="11"/>
      <c r="K201" s="9"/>
      <c r="L201" s="9"/>
      <c r="M201" s="9"/>
      <c r="N201" s="11"/>
      <c r="O201" s="11" t="s">
        <v>84</v>
      </c>
      <c r="P201" s="11"/>
      <c r="Q201" s="11" t="s">
        <v>85</v>
      </c>
      <c r="R201" s="11"/>
      <c r="S201" s="11"/>
      <c r="T201" s="11"/>
      <c r="U201" s="11"/>
      <c r="V201" s="11"/>
      <c r="W201" s="11"/>
    </row>
    <row r="202" spans="1:24" x14ac:dyDescent="0.25">
      <c r="A202" s="8"/>
      <c r="B202" s="9"/>
      <c r="C202" s="9"/>
      <c r="D202" s="9"/>
      <c r="E202" s="11" t="s">
        <v>86</v>
      </c>
      <c r="F202" s="11"/>
      <c r="G202" s="11" t="s">
        <v>87</v>
      </c>
      <c r="H202" s="11"/>
      <c r="I202" s="11" t="s">
        <v>115</v>
      </c>
      <c r="K202" s="9"/>
      <c r="L202" s="9"/>
      <c r="M202" s="9"/>
      <c r="N202" s="11" t="s">
        <v>86</v>
      </c>
      <c r="O202" s="11"/>
      <c r="P202" s="11" t="s">
        <v>87</v>
      </c>
      <c r="Q202" s="11"/>
      <c r="R202" s="11" t="s">
        <v>115</v>
      </c>
      <c r="S202" s="11" t="s">
        <v>20</v>
      </c>
      <c r="T202" s="11" t="s">
        <v>7</v>
      </c>
      <c r="U202" s="11" t="s">
        <v>27</v>
      </c>
      <c r="V202" s="11" t="s">
        <v>8</v>
      </c>
      <c r="W202" s="11" t="s">
        <v>88</v>
      </c>
    </row>
    <row r="203" spans="1:24" x14ac:dyDescent="0.25">
      <c r="A203" s="8">
        <v>1</v>
      </c>
      <c r="B203" s="9" t="s">
        <v>89</v>
      </c>
      <c r="C203" s="14" t="s">
        <v>111</v>
      </c>
      <c r="I203" s="9"/>
      <c r="J203" s="9" t="s">
        <v>120</v>
      </c>
      <c r="K203" s="9"/>
      <c r="X203" s="9"/>
    </row>
    <row r="204" spans="1:24" x14ac:dyDescent="0.25">
      <c r="A204" s="8">
        <v>2</v>
      </c>
      <c r="B204" s="9" t="s">
        <v>107</v>
      </c>
      <c r="C204" s="9">
        <v>10</v>
      </c>
      <c r="D204" s="9">
        <v>73</v>
      </c>
      <c r="E204" s="9">
        <v>5</v>
      </c>
      <c r="F204" s="9">
        <v>3</v>
      </c>
      <c r="G204" s="9">
        <v>3</v>
      </c>
      <c r="H204" s="9">
        <v>1</v>
      </c>
      <c r="I204" s="9"/>
      <c r="J204" s="9" t="s">
        <v>102</v>
      </c>
      <c r="K204" s="9"/>
      <c r="L204" s="9">
        <v>7</v>
      </c>
      <c r="M204" s="9">
        <v>128</v>
      </c>
      <c r="N204" s="9">
        <v>1</v>
      </c>
      <c r="O204" s="9"/>
      <c r="P204" s="9">
        <v>3</v>
      </c>
      <c r="Q204" s="9">
        <v>1</v>
      </c>
      <c r="R204" s="9"/>
      <c r="S204" s="9">
        <v>5</v>
      </c>
      <c r="T204" s="9">
        <v>1</v>
      </c>
      <c r="U204" s="9"/>
      <c r="V204" s="9"/>
      <c r="W204" s="9">
        <v>1</v>
      </c>
      <c r="X204" s="9"/>
    </row>
    <row r="205" spans="1:24" x14ac:dyDescent="0.25">
      <c r="A205" s="8">
        <v>3</v>
      </c>
      <c r="B205" s="9" t="s">
        <v>89</v>
      </c>
      <c r="C205" s="9">
        <v>6</v>
      </c>
      <c r="D205" s="9">
        <v>145</v>
      </c>
      <c r="E205" s="9">
        <v>1</v>
      </c>
      <c r="F205" s="9">
        <v>1</v>
      </c>
      <c r="G205" s="9">
        <v>2</v>
      </c>
      <c r="H205" s="9">
        <v>2</v>
      </c>
      <c r="I205" s="9"/>
      <c r="J205" s="9" t="s">
        <v>116</v>
      </c>
      <c r="K205" s="9"/>
      <c r="L205" s="9">
        <v>10</v>
      </c>
      <c r="M205" s="9">
        <v>83</v>
      </c>
      <c r="N205" s="9"/>
      <c r="O205" s="9"/>
      <c r="P205" s="9">
        <v>3</v>
      </c>
      <c r="Q205" s="9">
        <v>4</v>
      </c>
      <c r="R205" s="9"/>
      <c r="S205" s="9">
        <v>4</v>
      </c>
      <c r="T205" s="9">
        <v>4</v>
      </c>
      <c r="U205" s="9">
        <v>2</v>
      </c>
      <c r="V205" s="9"/>
      <c r="W205" s="9"/>
      <c r="X205" s="9"/>
    </row>
    <row r="206" spans="1:24" x14ac:dyDescent="0.25">
      <c r="L206" s="9">
        <v>2</v>
      </c>
      <c r="M206" s="9">
        <v>25</v>
      </c>
      <c r="N206" s="9">
        <v>1</v>
      </c>
      <c r="O206" s="9">
        <v>1</v>
      </c>
      <c r="P206" s="9"/>
      <c r="Q206" s="9"/>
      <c r="R206" s="9"/>
      <c r="S206" s="9"/>
      <c r="T206" s="9">
        <v>2</v>
      </c>
      <c r="U206" s="9"/>
      <c r="V206" s="9"/>
      <c r="W206" s="9"/>
    </row>
    <row r="207" spans="1:24" x14ac:dyDescent="0.25">
      <c r="A207" s="8">
        <v>4</v>
      </c>
      <c r="B207" s="9" t="s">
        <v>89</v>
      </c>
      <c r="C207" s="9">
        <v>10</v>
      </c>
      <c r="D207" s="9">
        <v>90</v>
      </c>
      <c r="E207" s="9">
        <v>1</v>
      </c>
      <c r="F207" s="9">
        <v>2</v>
      </c>
      <c r="G207" s="9">
        <v>3</v>
      </c>
      <c r="H207" s="9"/>
      <c r="J207" s="9" t="s">
        <v>117</v>
      </c>
      <c r="L207" s="9">
        <v>3</v>
      </c>
      <c r="M207" s="9">
        <v>94</v>
      </c>
      <c r="N207" s="9">
        <v>1</v>
      </c>
      <c r="O207" s="9"/>
      <c r="P207" s="9"/>
      <c r="Q207" s="9"/>
      <c r="R207" s="9"/>
      <c r="S207" s="9"/>
      <c r="T207" s="9">
        <v>3</v>
      </c>
      <c r="U207" s="9"/>
      <c r="V207" s="9"/>
      <c r="W207" s="9"/>
      <c r="X207" s="9"/>
    </row>
    <row r="208" spans="1:24" x14ac:dyDescent="0.25">
      <c r="A208" s="8">
        <v>5</v>
      </c>
      <c r="B208" s="9" t="s">
        <v>89</v>
      </c>
      <c r="C208" s="9">
        <v>10</v>
      </c>
      <c r="D208" s="9">
        <v>151</v>
      </c>
      <c r="E208" s="9">
        <v>5</v>
      </c>
      <c r="F208" s="9">
        <v>2</v>
      </c>
      <c r="G208" s="9">
        <v>12</v>
      </c>
      <c r="H208" s="9">
        <v>1</v>
      </c>
      <c r="I208" s="9"/>
      <c r="J208" s="9" t="s">
        <v>92</v>
      </c>
      <c r="K208" s="9"/>
      <c r="L208" s="9">
        <v>9</v>
      </c>
      <c r="M208" s="9">
        <v>191</v>
      </c>
      <c r="N208" s="9">
        <v>1</v>
      </c>
      <c r="O208" s="9">
        <v>9</v>
      </c>
      <c r="P208" s="9">
        <v>1</v>
      </c>
      <c r="Q208" s="9"/>
      <c r="R208" s="9"/>
      <c r="S208" s="9">
        <v>5</v>
      </c>
      <c r="T208" s="9">
        <v>1</v>
      </c>
      <c r="U208" s="9">
        <v>3</v>
      </c>
      <c r="V208" s="9"/>
      <c r="W208" s="9"/>
      <c r="X208" s="9"/>
    </row>
    <row r="209" spans="1:24" x14ac:dyDescent="0.25">
      <c r="A209" s="8"/>
      <c r="B209" s="9"/>
      <c r="C209" s="9">
        <v>2</v>
      </c>
      <c r="D209" s="9">
        <v>74</v>
      </c>
      <c r="E209" s="9"/>
      <c r="F209" s="9">
        <v>1</v>
      </c>
      <c r="G209" s="9"/>
      <c r="H209" s="9">
        <v>4</v>
      </c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</row>
    <row r="210" spans="1:24" x14ac:dyDescent="0.25">
      <c r="A210" s="8">
        <v>6</v>
      </c>
      <c r="B210" s="9" t="s">
        <v>89</v>
      </c>
      <c r="C210" s="9">
        <v>10</v>
      </c>
      <c r="D210" s="9">
        <v>98</v>
      </c>
      <c r="E210" s="9">
        <v>3</v>
      </c>
      <c r="F210" s="9">
        <v>3</v>
      </c>
      <c r="G210" s="9"/>
      <c r="H210" s="9">
        <v>6</v>
      </c>
      <c r="I210" s="9"/>
      <c r="J210" s="9" t="s">
        <v>94</v>
      </c>
      <c r="K210" s="9"/>
      <c r="L210" s="9">
        <v>10</v>
      </c>
      <c r="M210" s="9">
        <v>169</v>
      </c>
      <c r="N210" s="9"/>
      <c r="O210" s="9"/>
      <c r="P210" s="9">
        <v>1</v>
      </c>
      <c r="Q210" s="9">
        <v>6</v>
      </c>
      <c r="R210" s="9"/>
      <c r="S210" s="9">
        <v>2</v>
      </c>
      <c r="T210" s="9">
        <v>6</v>
      </c>
      <c r="U210" s="9">
        <v>2</v>
      </c>
      <c r="V210" s="9"/>
      <c r="W210" s="9"/>
      <c r="X210" s="9"/>
    </row>
    <row r="211" spans="1:24" x14ac:dyDescent="0.25">
      <c r="A211" s="8">
        <v>7</v>
      </c>
      <c r="B211" s="9" t="s">
        <v>89</v>
      </c>
      <c r="C211" s="9">
        <v>10</v>
      </c>
      <c r="D211" s="9">
        <v>126</v>
      </c>
      <c r="E211" s="9"/>
      <c r="F211" s="9">
        <v>2</v>
      </c>
      <c r="G211" s="9">
        <v>4</v>
      </c>
      <c r="H211" s="9"/>
      <c r="I211" s="9"/>
      <c r="J211" s="9" t="s">
        <v>95</v>
      </c>
      <c r="K211" s="9"/>
      <c r="L211" s="9">
        <v>5</v>
      </c>
      <c r="M211" s="9">
        <v>127</v>
      </c>
      <c r="N211" s="9">
        <v>4</v>
      </c>
      <c r="O211" s="9">
        <v>2</v>
      </c>
      <c r="P211" s="9">
        <v>5</v>
      </c>
      <c r="Q211" s="9">
        <v>1</v>
      </c>
      <c r="R211" s="9"/>
      <c r="S211" s="9">
        <v>2</v>
      </c>
      <c r="T211" s="9">
        <v>2</v>
      </c>
      <c r="U211" s="9"/>
      <c r="V211" s="9"/>
      <c r="W211" s="9">
        <v>1</v>
      </c>
      <c r="X211" s="9"/>
    </row>
    <row r="212" spans="1:24" x14ac:dyDescent="0.25">
      <c r="A212" s="8">
        <v>8</v>
      </c>
      <c r="B212" s="9" t="s">
        <v>89</v>
      </c>
      <c r="C212" s="14" t="s">
        <v>351</v>
      </c>
      <c r="D212" s="9"/>
      <c r="E212" s="9"/>
      <c r="F212" s="9"/>
      <c r="G212" s="9"/>
      <c r="H212" s="9"/>
      <c r="I212" s="9"/>
      <c r="J212" s="9" t="s">
        <v>93</v>
      </c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</row>
    <row r="213" spans="1:24" x14ac:dyDescent="0.25">
      <c r="A213" s="8">
        <v>9</v>
      </c>
      <c r="B213" s="9" t="s">
        <v>89</v>
      </c>
      <c r="C213" s="9">
        <v>7</v>
      </c>
      <c r="D213" s="9">
        <v>115</v>
      </c>
      <c r="E213" s="9">
        <v>12</v>
      </c>
      <c r="F213" s="9">
        <v>3</v>
      </c>
      <c r="G213" s="9">
        <v>1</v>
      </c>
      <c r="H213" s="9">
        <v>4</v>
      </c>
      <c r="I213" s="9"/>
      <c r="J213" s="9" t="s">
        <v>118</v>
      </c>
      <c r="K213" s="9"/>
      <c r="L213" s="9">
        <v>5</v>
      </c>
      <c r="M213" s="9">
        <v>118</v>
      </c>
      <c r="N213" s="9">
        <v>4</v>
      </c>
      <c r="O213" s="9"/>
      <c r="P213" s="9">
        <v>2</v>
      </c>
      <c r="Q213" s="9">
        <v>2</v>
      </c>
      <c r="R213" s="9"/>
      <c r="S213" s="9">
        <v>3</v>
      </c>
      <c r="T213" s="9"/>
      <c r="U213" s="9">
        <v>1</v>
      </c>
      <c r="V213" s="9"/>
      <c r="W213" s="9">
        <v>1</v>
      </c>
      <c r="X213" s="9"/>
    </row>
    <row r="214" spans="1:24" x14ac:dyDescent="0.25">
      <c r="A214" s="8">
        <v>10</v>
      </c>
      <c r="B214" s="9" t="s">
        <v>89</v>
      </c>
      <c r="C214" s="9">
        <v>10</v>
      </c>
      <c r="D214" s="9">
        <v>80</v>
      </c>
      <c r="E214" s="9">
        <v>1</v>
      </c>
      <c r="F214" s="9">
        <v>4</v>
      </c>
      <c r="G214" s="9">
        <v>4</v>
      </c>
      <c r="H214" s="9">
        <v>2</v>
      </c>
      <c r="I214" s="9"/>
      <c r="J214" s="9" t="s">
        <v>99</v>
      </c>
      <c r="K214" s="9"/>
      <c r="L214" s="9">
        <v>8</v>
      </c>
      <c r="M214" s="9">
        <v>287</v>
      </c>
      <c r="N214" s="9">
        <v>5</v>
      </c>
      <c r="O214" s="9">
        <v>2</v>
      </c>
      <c r="P214" s="9">
        <v>1</v>
      </c>
      <c r="Q214" s="9">
        <v>3</v>
      </c>
      <c r="R214" s="9">
        <v>5</v>
      </c>
      <c r="S214" s="9">
        <v>2</v>
      </c>
      <c r="T214" s="9">
        <v>3</v>
      </c>
      <c r="U214" s="9">
        <v>2</v>
      </c>
      <c r="V214" s="9"/>
      <c r="W214" s="9">
        <v>1</v>
      </c>
      <c r="X214" s="9"/>
    </row>
    <row r="215" spans="1:24" x14ac:dyDescent="0.25">
      <c r="C215" s="9">
        <v>1</v>
      </c>
      <c r="D215" s="9">
        <v>59</v>
      </c>
      <c r="F215" s="9">
        <v>5</v>
      </c>
      <c r="G215" s="9">
        <v>3</v>
      </c>
      <c r="H215" s="9">
        <v>2</v>
      </c>
    </row>
    <row r="216" spans="1:24" x14ac:dyDescent="0.25">
      <c r="A216" s="8">
        <v>11</v>
      </c>
      <c r="B216" s="9" t="s">
        <v>89</v>
      </c>
      <c r="C216" s="9">
        <v>8</v>
      </c>
      <c r="D216" s="9">
        <v>92</v>
      </c>
      <c r="E216" s="9"/>
      <c r="F216" s="9"/>
      <c r="G216" s="9"/>
      <c r="H216" s="9"/>
      <c r="I216" s="9"/>
      <c r="J216" s="9" t="s">
        <v>119</v>
      </c>
      <c r="K216" s="14"/>
      <c r="L216" s="9">
        <v>1</v>
      </c>
      <c r="M216" s="9">
        <v>126</v>
      </c>
      <c r="N216" s="9"/>
      <c r="O216" s="9"/>
      <c r="P216" s="9"/>
      <c r="Q216" s="9">
        <v>1</v>
      </c>
      <c r="R216" s="9"/>
      <c r="S216" s="9">
        <v>1</v>
      </c>
      <c r="T216" s="9"/>
      <c r="U216" s="9"/>
      <c r="V216" s="9"/>
      <c r="W216" s="9"/>
      <c r="X216" s="9"/>
    </row>
    <row r="217" spans="1:24" x14ac:dyDescent="0.25">
      <c r="C217" s="9">
        <v>10</v>
      </c>
      <c r="D217" s="9">
        <v>123</v>
      </c>
      <c r="E217" s="9">
        <v>1</v>
      </c>
      <c r="F217" s="9">
        <v>2</v>
      </c>
      <c r="G217" s="9">
        <v>2</v>
      </c>
      <c r="H217" s="9">
        <v>2</v>
      </c>
      <c r="I217" s="9"/>
      <c r="K217" s="9"/>
      <c r="L217" s="9">
        <v>1</v>
      </c>
      <c r="M217" s="9">
        <v>90</v>
      </c>
      <c r="N217" s="9">
        <v>3</v>
      </c>
      <c r="O217" s="9"/>
      <c r="P217" s="9">
        <v>2</v>
      </c>
      <c r="Q217" s="9">
        <v>1</v>
      </c>
      <c r="R217" s="9"/>
      <c r="S217" s="9"/>
      <c r="T217" s="9">
        <v>1</v>
      </c>
      <c r="U217" s="9"/>
      <c r="V217" s="9"/>
      <c r="W217" s="9"/>
      <c r="X217" s="9"/>
    </row>
    <row r="218" spans="1:24" x14ac:dyDescent="0.25">
      <c r="C218" s="9"/>
      <c r="D218" s="9"/>
      <c r="E218" s="9"/>
      <c r="F218" s="9"/>
      <c r="G218" s="9"/>
      <c r="H218" s="9"/>
      <c r="I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</row>
    <row r="219" spans="1:24" x14ac:dyDescent="0.25">
      <c r="B219" s="9"/>
      <c r="C219" s="9"/>
      <c r="D219" s="9"/>
      <c r="E219" s="9"/>
      <c r="F219" s="12"/>
      <c r="G219" s="9"/>
      <c r="H219" s="9"/>
      <c r="I219" s="9"/>
      <c r="J219" s="9"/>
      <c r="K219" s="12"/>
      <c r="L219" s="9"/>
      <c r="M219" s="9"/>
      <c r="N219" s="9"/>
      <c r="O219" s="9"/>
      <c r="P219" s="12"/>
      <c r="Q219" s="9"/>
      <c r="R219" s="9"/>
      <c r="S219" s="9"/>
      <c r="T219" s="9"/>
      <c r="U219" s="12"/>
      <c r="V219" s="9"/>
      <c r="W219" s="9"/>
    </row>
    <row r="220" spans="1:24" x14ac:dyDescent="0.25">
      <c r="A220" s="8"/>
      <c r="B220" s="9"/>
      <c r="C220" s="9"/>
      <c r="D220" s="9">
        <f>SUM(D204:D219)</f>
        <v>1226</v>
      </c>
      <c r="E220" s="11">
        <f>SUM(E204:E219)</f>
        <v>29</v>
      </c>
      <c r="F220" s="11">
        <f>SUM(F204:F219)</f>
        <v>28</v>
      </c>
      <c r="G220" s="11">
        <f>SUM(G204:G219)</f>
        <v>34</v>
      </c>
      <c r="H220" s="11">
        <f>SUM(H204:H219)</f>
        <v>24</v>
      </c>
      <c r="I220" s="11"/>
      <c r="J220" s="9"/>
      <c r="K220" s="9"/>
      <c r="L220" s="9">
        <f t="shared" ref="L220:Q220" si="11">SUM(L204:L219)</f>
        <v>61</v>
      </c>
      <c r="M220" s="9">
        <f>SUM(M204:M219)</f>
        <v>1438</v>
      </c>
      <c r="N220" s="11">
        <f t="shared" si="11"/>
        <v>20</v>
      </c>
      <c r="O220" s="11">
        <f t="shared" si="11"/>
        <v>14</v>
      </c>
      <c r="P220" s="11">
        <f t="shared" si="11"/>
        <v>18</v>
      </c>
      <c r="Q220" s="11">
        <f t="shared" si="11"/>
        <v>19</v>
      </c>
      <c r="R220" s="11">
        <v>5</v>
      </c>
      <c r="S220" s="11"/>
      <c r="T220" s="11"/>
      <c r="U220" s="11"/>
      <c r="V220" s="11"/>
      <c r="W220" s="11">
        <f>SUM(W204:W219)</f>
        <v>4</v>
      </c>
    </row>
    <row r="221" spans="1:24" x14ac:dyDescent="0.25">
      <c r="A221" s="8"/>
      <c r="B221" s="9"/>
      <c r="C221" s="10">
        <f>SUM(C204:C220)</f>
        <v>94</v>
      </c>
      <c r="D221" s="10">
        <f>D220-SUM(E220:I220)</f>
        <v>1111</v>
      </c>
      <c r="E221" s="11"/>
      <c r="F221" s="11"/>
      <c r="G221" s="11"/>
      <c r="H221" s="11"/>
      <c r="I221" s="11"/>
      <c r="J221" s="9"/>
      <c r="K221" s="9"/>
      <c r="L221" s="10">
        <f>L220-W220</f>
        <v>57</v>
      </c>
      <c r="M221" s="10">
        <f>M220-SUM(N220+O220+R220)</f>
        <v>1399</v>
      </c>
      <c r="N221" s="11"/>
      <c r="O221" s="11"/>
      <c r="P221" s="11"/>
      <c r="Q221" s="11"/>
      <c r="R221" s="11"/>
      <c r="S221" s="11">
        <f>SUM(S204:S220)</f>
        <v>24</v>
      </c>
      <c r="T221" s="11">
        <f>SUM(T204:T220)</f>
        <v>23</v>
      </c>
      <c r="U221" s="11">
        <f>SUM(U204:U220)</f>
        <v>10</v>
      </c>
      <c r="V221" s="11"/>
      <c r="W221" s="11"/>
    </row>
    <row r="222" spans="1:24" x14ac:dyDescent="0.25">
      <c r="A222" s="8"/>
      <c r="B222" s="9"/>
      <c r="C222" s="9"/>
      <c r="D222" s="9"/>
      <c r="E222" s="11"/>
      <c r="F222" s="11"/>
      <c r="G222" s="11"/>
      <c r="H222" s="11"/>
      <c r="I222" s="11"/>
      <c r="J222" s="9"/>
      <c r="K222" s="9"/>
      <c r="L222" s="9"/>
      <c r="M222" s="9"/>
      <c r="N222" s="11"/>
      <c r="O222" s="11"/>
      <c r="P222" s="11"/>
      <c r="Q222" s="11"/>
      <c r="R222" s="11"/>
      <c r="S222" s="20">
        <f>SUM(S221:V221)</f>
        <v>57</v>
      </c>
      <c r="T222" s="11"/>
      <c r="U222" s="11"/>
      <c r="V222" s="11"/>
      <c r="W222" s="11"/>
    </row>
    <row r="223" spans="1:24" x14ac:dyDescent="0.25">
      <c r="K223" s="14"/>
    </row>
    <row r="224" spans="1:24" x14ac:dyDescent="0.25">
      <c r="K224" s="18"/>
    </row>
    <row r="225" spans="1:24" x14ac:dyDescent="0.25">
      <c r="A225" s="8"/>
      <c r="B225" s="9"/>
      <c r="C225" s="9"/>
      <c r="D225" s="9"/>
      <c r="E225" s="11"/>
      <c r="F225" s="11"/>
      <c r="G225" s="11"/>
      <c r="H225" s="11"/>
      <c r="I225" s="11"/>
      <c r="J225" s="9"/>
      <c r="K225" s="9"/>
      <c r="L225" s="9"/>
      <c r="M225" s="9"/>
      <c r="N225" s="11"/>
      <c r="O225" s="11"/>
      <c r="P225" s="11"/>
      <c r="Q225" s="11"/>
      <c r="R225" s="11"/>
      <c r="S225" s="11"/>
      <c r="T225" s="11"/>
      <c r="U225" s="11"/>
      <c r="V225" s="11"/>
      <c r="W225" s="11"/>
    </row>
    <row r="233" spans="1:24" x14ac:dyDescent="0.25">
      <c r="A233" s="8"/>
      <c r="B233" s="9"/>
      <c r="C233" s="9"/>
      <c r="D233" s="10" t="s">
        <v>121</v>
      </c>
      <c r="E233" s="11"/>
      <c r="F233" s="9"/>
      <c r="G233" s="11"/>
      <c r="H233" s="11"/>
      <c r="I233" s="11"/>
      <c r="J233" s="9"/>
      <c r="K233" s="9"/>
      <c r="L233" s="9"/>
      <c r="M233" s="9"/>
      <c r="N233" s="11"/>
      <c r="O233" s="11"/>
      <c r="P233" s="11"/>
      <c r="Q233" s="11"/>
      <c r="R233" s="11"/>
      <c r="S233" s="11"/>
      <c r="T233" s="11"/>
      <c r="U233" s="11"/>
      <c r="V233" s="11"/>
      <c r="W233" s="11"/>
    </row>
    <row r="234" spans="1:24" x14ac:dyDescent="0.25">
      <c r="A234" s="8"/>
      <c r="B234" s="9"/>
      <c r="C234" s="9"/>
      <c r="D234" s="9"/>
      <c r="E234" s="11"/>
      <c r="F234" s="11"/>
      <c r="G234" s="11"/>
      <c r="H234" s="11"/>
      <c r="I234" s="11"/>
      <c r="J234" s="9"/>
      <c r="K234" s="9"/>
      <c r="L234" s="9"/>
      <c r="M234" s="9"/>
      <c r="N234" s="11"/>
      <c r="O234" s="11"/>
      <c r="P234" s="11"/>
      <c r="Q234" s="11"/>
      <c r="S234" s="11"/>
      <c r="T234" s="11"/>
      <c r="U234" s="11"/>
      <c r="V234" s="11"/>
      <c r="W234" s="11"/>
    </row>
    <row r="235" spans="1:24" x14ac:dyDescent="0.25">
      <c r="A235" s="8" t="s">
        <v>83</v>
      </c>
      <c r="B235" s="9"/>
      <c r="C235" s="9"/>
      <c r="D235" s="9"/>
      <c r="E235" s="11"/>
      <c r="F235" s="11" t="s">
        <v>84</v>
      </c>
      <c r="G235" s="11"/>
      <c r="H235" s="11" t="s">
        <v>85</v>
      </c>
      <c r="I235" s="11"/>
      <c r="K235" s="9"/>
      <c r="L235" s="9"/>
      <c r="M235" s="9"/>
      <c r="N235" s="11"/>
      <c r="O235" s="11" t="s">
        <v>84</v>
      </c>
      <c r="P235" s="11"/>
      <c r="Q235" s="11" t="s">
        <v>85</v>
      </c>
      <c r="R235" s="11"/>
      <c r="S235" s="11"/>
      <c r="T235" s="11"/>
      <c r="U235" s="11"/>
      <c r="V235" s="11"/>
      <c r="W235" s="11"/>
    </row>
    <row r="236" spans="1:24" x14ac:dyDescent="0.25">
      <c r="A236" s="8"/>
      <c r="B236" s="9"/>
      <c r="C236" s="9"/>
      <c r="D236" s="9"/>
      <c r="E236" s="11" t="s">
        <v>86</v>
      </c>
      <c r="F236" s="11"/>
      <c r="G236" s="11" t="s">
        <v>87</v>
      </c>
      <c r="H236" s="11"/>
      <c r="I236" s="11"/>
      <c r="K236" s="9"/>
      <c r="L236" s="9"/>
      <c r="M236" s="9"/>
      <c r="N236" s="11" t="s">
        <v>86</v>
      </c>
      <c r="O236" s="11"/>
      <c r="P236" s="11" t="s">
        <v>87</v>
      </c>
      <c r="Q236" s="11"/>
      <c r="R236" s="11"/>
      <c r="S236" s="11" t="s">
        <v>20</v>
      </c>
      <c r="T236" s="11" t="s">
        <v>7</v>
      </c>
      <c r="U236" s="11" t="s">
        <v>27</v>
      </c>
      <c r="V236" s="11" t="s">
        <v>8</v>
      </c>
      <c r="W236" s="11" t="s">
        <v>88</v>
      </c>
      <c r="X236" s="11" t="s">
        <v>122</v>
      </c>
    </row>
    <row r="237" spans="1:24" x14ac:dyDescent="0.25">
      <c r="A237" s="8">
        <v>1</v>
      </c>
      <c r="B237" s="9" t="s">
        <v>107</v>
      </c>
      <c r="C237" s="14" t="s">
        <v>244</v>
      </c>
      <c r="D237" s="14"/>
      <c r="E237" s="14"/>
      <c r="F237" s="14"/>
      <c r="G237" s="14"/>
      <c r="H237" s="14"/>
      <c r="I237" s="14"/>
      <c r="J237" s="9" t="s">
        <v>123</v>
      </c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</row>
    <row r="238" spans="1:24" x14ac:dyDescent="0.25">
      <c r="A238" s="8">
        <v>2</v>
      </c>
      <c r="B238" s="9" t="s">
        <v>107</v>
      </c>
      <c r="C238" s="9">
        <v>9</v>
      </c>
      <c r="D238" s="9">
        <v>58</v>
      </c>
      <c r="E238" s="9">
        <v>8</v>
      </c>
      <c r="F238" s="9">
        <v>2</v>
      </c>
      <c r="G238" s="9">
        <v>6</v>
      </c>
      <c r="H238" s="9">
        <v>7</v>
      </c>
      <c r="I238" s="14"/>
      <c r="J238" s="9" t="s">
        <v>102</v>
      </c>
      <c r="K238" s="9"/>
      <c r="L238" s="9">
        <v>3</v>
      </c>
      <c r="M238" s="9">
        <v>234</v>
      </c>
      <c r="N238" s="9">
        <v>10</v>
      </c>
      <c r="O238" s="9">
        <v>2</v>
      </c>
      <c r="P238" s="9">
        <v>4</v>
      </c>
      <c r="Q238" s="9">
        <v>3</v>
      </c>
      <c r="R238" s="9"/>
      <c r="S238" s="9"/>
      <c r="T238" s="9">
        <v>2</v>
      </c>
      <c r="U238" s="9">
        <v>1</v>
      </c>
      <c r="V238" s="9"/>
      <c r="W238" s="9"/>
      <c r="X238" s="9"/>
    </row>
    <row r="239" spans="1:24" x14ac:dyDescent="0.25">
      <c r="A239" s="8">
        <v>3</v>
      </c>
      <c r="B239" s="9" t="s">
        <v>89</v>
      </c>
      <c r="C239" s="14" t="s">
        <v>243</v>
      </c>
      <c r="D239" s="14"/>
      <c r="E239" s="14"/>
      <c r="F239" s="14"/>
      <c r="G239" s="14"/>
      <c r="H239" s="14"/>
      <c r="I239" s="14"/>
      <c r="J239" s="9" t="s">
        <v>116</v>
      </c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</row>
    <row r="240" spans="1:24" x14ac:dyDescent="0.25">
      <c r="A240" s="8">
        <v>4</v>
      </c>
      <c r="B240" s="9" t="s">
        <v>89</v>
      </c>
      <c r="C240" s="14" t="s">
        <v>244</v>
      </c>
      <c r="D240" s="14"/>
      <c r="E240" s="14"/>
      <c r="F240" s="14"/>
      <c r="G240" s="14"/>
      <c r="H240" s="14"/>
      <c r="I240" s="14"/>
      <c r="J240" s="9" t="s">
        <v>117</v>
      </c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</row>
    <row r="241" spans="1:24" x14ac:dyDescent="0.25">
      <c r="A241" s="8">
        <v>5</v>
      </c>
      <c r="B241" s="9" t="s">
        <v>89</v>
      </c>
      <c r="C241" s="9">
        <v>10</v>
      </c>
      <c r="D241" s="9">
        <v>163</v>
      </c>
      <c r="E241" s="9">
        <v>9</v>
      </c>
      <c r="F241" s="9">
        <v>4</v>
      </c>
      <c r="G241" s="9">
        <v>9</v>
      </c>
      <c r="H241" s="9">
        <v>1</v>
      </c>
      <c r="I241" s="14"/>
      <c r="J241" s="9" t="s">
        <v>92</v>
      </c>
      <c r="K241" s="9"/>
      <c r="L241" s="9">
        <v>10</v>
      </c>
      <c r="M241" s="9">
        <v>203</v>
      </c>
      <c r="N241" s="9">
        <v>5</v>
      </c>
      <c r="O241" s="9"/>
      <c r="P241" s="9">
        <v>11</v>
      </c>
      <c r="Q241" s="9">
        <v>1</v>
      </c>
      <c r="R241" s="9"/>
      <c r="S241" s="9">
        <v>2</v>
      </c>
      <c r="T241" s="9">
        <v>7</v>
      </c>
      <c r="U241" s="9">
        <v>1</v>
      </c>
      <c r="V241" s="9"/>
      <c r="W241" s="9"/>
      <c r="X241" s="9"/>
    </row>
    <row r="242" spans="1:24" x14ac:dyDescent="0.25">
      <c r="A242" s="8">
        <v>6</v>
      </c>
      <c r="B242" s="9" t="s">
        <v>251</v>
      </c>
      <c r="C242" s="9">
        <v>9</v>
      </c>
      <c r="D242" s="9">
        <v>44</v>
      </c>
      <c r="E242" s="9">
        <v>4</v>
      </c>
      <c r="F242" s="9"/>
      <c r="G242" s="9">
        <v>1</v>
      </c>
      <c r="H242" s="9">
        <v>2</v>
      </c>
      <c r="I242" s="14"/>
      <c r="J242" s="9" t="s">
        <v>94</v>
      </c>
      <c r="K242" s="9"/>
      <c r="L242" s="9">
        <v>6</v>
      </c>
      <c r="M242" s="9">
        <v>300</v>
      </c>
      <c r="N242" s="9">
        <v>8</v>
      </c>
      <c r="O242" s="9">
        <v>4</v>
      </c>
      <c r="P242" s="9">
        <v>9</v>
      </c>
      <c r="Q242" s="9">
        <v>3</v>
      </c>
      <c r="R242" s="9"/>
      <c r="S242" s="9">
        <v>2</v>
      </c>
      <c r="T242" s="9">
        <v>3</v>
      </c>
      <c r="U242" s="9"/>
      <c r="V242" s="9"/>
      <c r="W242" s="9">
        <v>1</v>
      </c>
      <c r="X242" s="9"/>
    </row>
    <row r="243" spans="1:24" x14ac:dyDescent="0.25">
      <c r="A243" s="8"/>
      <c r="B243" s="9" t="s">
        <v>374</v>
      </c>
      <c r="C243" s="9">
        <v>3</v>
      </c>
      <c r="D243" s="9">
        <v>68</v>
      </c>
      <c r="E243" s="9"/>
      <c r="F243" s="9">
        <v>7</v>
      </c>
      <c r="G243" s="9">
        <v>2</v>
      </c>
      <c r="H243" s="9">
        <v>3</v>
      </c>
      <c r="I243" s="14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</row>
    <row r="244" spans="1:24" x14ac:dyDescent="0.25">
      <c r="A244" s="8">
        <v>7</v>
      </c>
      <c r="B244" s="9" t="s">
        <v>107</v>
      </c>
      <c r="C244" s="9">
        <v>6</v>
      </c>
      <c r="D244" s="9">
        <v>104</v>
      </c>
      <c r="E244" s="9">
        <v>3</v>
      </c>
      <c r="F244" s="9"/>
      <c r="G244" s="9">
        <v>11</v>
      </c>
      <c r="H244" s="9">
        <v>2</v>
      </c>
      <c r="I244" s="9"/>
      <c r="J244" s="9" t="s">
        <v>95</v>
      </c>
      <c r="K244" s="9"/>
      <c r="L244" s="9">
        <v>2</v>
      </c>
      <c r="M244" s="9">
        <v>106</v>
      </c>
      <c r="N244" s="9">
        <v>3</v>
      </c>
      <c r="O244" s="9"/>
      <c r="P244" s="9">
        <v>1</v>
      </c>
      <c r="Q244" s="9"/>
      <c r="R244" s="9"/>
      <c r="S244" s="9"/>
      <c r="T244" s="9">
        <v>1</v>
      </c>
      <c r="U244" s="9"/>
      <c r="V244" s="9"/>
      <c r="W244" s="9">
        <v>1</v>
      </c>
      <c r="X244" s="9"/>
    </row>
    <row r="245" spans="1:24" x14ac:dyDescent="0.25">
      <c r="A245" s="8">
        <v>8</v>
      </c>
      <c r="B245" s="9" t="s">
        <v>89</v>
      </c>
      <c r="C245" s="9">
        <v>0</v>
      </c>
      <c r="D245" s="9">
        <v>4</v>
      </c>
      <c r="E245" s="9"/>
      <c r="F245" s="9"/>
      <c r="G245" s="9">
        <v>1</v>
      </c>
      <c r="H245" s="9"/>
      <c r="I245" s="9"/>
      <c r="J245" s="9" t="s">
        <v>93</v>
      </c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</row>
    <row r="246" spans="1:24" x14ac:dyDescent="0.25">
      <c r="A246" s="8">
        <v>9</v>
      </c>
      <c r="B246" s="9" t="s">
        <v>89</v>
      </c>
      <c r="C246" s="9">
        <v>9</v>
      </c>
      <c r="D246" s="9">
        <v>55</v>
      </c>
      <c r="E246" s="9">
        <v>2</v>
      </c>
      <c r="F246" s="9"/>
      <c r="G246" s="9"/>
      <c r="H246" s="9">
        <v>3</v>
      </c>
      <c r="I246" s="9"/>
      <c r="J246" s="9" t="s">
        <v>118</v>
      </c>
      <c r="K246" s="9"/>
      <c r="L246" s="9">
        <v>10</v>
      </c>
      <c r="M246" s="9">
        <v>124</v>
      </c>
      <c r="N246" s="9"/>
      <c r="O246" s="9">
        <v>1</v>
      </c>
      <c r="P246" s="9">
        <v>1</v>
      </c>
      <c r="Q246" s="9">
        <v>3</v>
      </c>
      <c r="R246" s="9"/>
      <c r="S246" s="9">
        <v>2</v>
      </c>
      <c r="T246" s="9">
        <v>7</v>
      </c>
      <c r="U246" s="9"/>
      <c r="V246" s="9"/>
      <c r="W246" s="9">
        <v>1</v>
      </c>
      <c r="X246" s="9"/>
    </row>
    <row r="247" spans="1:24" x14ac:dyDescent="0.25">
      <c r="A247" s="8">
        <v>10</v>
      </c>
      <c r="B247" s="9" t="s">
        <v>89</v>
      </c>
      <c r="C247" s="14" t="s">
        <v>373</v>
      </c>
      <c r="D247" s="9"/>
      <c r="E247" s="9"/>
      <c r="F247" s="9"/>
      <c r="G247" s="9"/>
      <c r="H247" s="9"/>
      <c r="I247" s="9"/>
      <c r="J247" s="9" t="s">
        <v>99</v>
      </c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</row>
    <row r="248" spans="1:24" x14ac:dyDescent="0.25">
      <c r="A248" s="8">
        <v>11</v>
      </c>
      <c r="B248" s="9" t="s">
        <v>89</v>
      </c>
      <c r="C248" s="9">
        <v>9</v>
      </c>
      <c r="D248" s="9">
        <v>79</v>
      </c>
      <c r="E248" s="9">
        <v>6</v>
      </c>
      <c r="F248" s="9"/>
      <c r="G248" s="9">
        <v>2</v>
      </c>
      <c r="H248" s="9">
        <v>8</v>
      </c>
      <c r="I248" s="9"/>
      <c r="J248" s="9" t="s">
        <v>119</v>
      </c>
      <c r="K248" s="9" t="s">
        <v>33</v>
      </c>
      <c r="L248" s="9">
        <v>5</v>
      </c>
      <c r="M248" s="9">
        <v>174</v>
      </c>
      <c r="N248" s="9">
        <v>3</v>
      </c>
      <c r="O248" s="9">
        <v>6</v>
      </c>
      <c r="P248" s="9">
        <v>1</v>
      </c>
      <c r="Q248" s="9">
        <v>4</v>
      </c>
      <c r="R248" s="9">
        <v>4</v>
      </c>
      <c r="S248" s="9">
        <v>1</v>
      </c>
      <c r="T248" s="9"/>
      <c r="U248" s="9">
        <v>1</v>
      </c>
      <c r="V248" s="9"/>
      <c r="W248" s="9">
        <v>1</v>
      </c>
      <c r="X248" s="9"/>
    </row>
    <row r="249" spans="1:24" x14ac:dyDescent="0.25">
      <c r="C249" s="9">
        <v>9</v>
      </c>
      <c r="D249" s="9">
        <v>78</v>
      </c>
      <c r="E249" s="9">
        <v>6</v>
      </c>
      <c r="F249" s="9">
        <v>2</v>
      </c>
      <c r="G249" s="9">
        <v>1</v>
      </c>
      <c r="H249" s="9">
        <v>2</v>
      </c>
      <c r="I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</row>
    <row r="250" spans="1:24" x14ac:dyDescent="0.25">
      <c r="C250" s="9"/>
      <c r="D250" s="9"/>
      <c r="E250" s="9"/>
      <c r="F250" s="9"/>
      <c r="G250" s="9"/>
      <c r="H250" s="9"/>
      <c r="I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</row>
    <row r="251" spans="1:24" x14ac:dyDescent="0.25">
      <c r="C251" s="9"/>
      <c r="D251" s="9"/>
      <c r="E251" s="9"/>
      <c r="F251" s="9"/>
      <c r="G251" s="9"/>
      <c r="H251" s="9"/>
      <c r="I251" s="11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</row>
    <row r="252" spans="1:24" x14ac:dyDescent="0.25">
      <c r="A252" s="8"/>
      <c r="B252" s="9"/>
      <c r="C252" s="9"/>
      <c r="D252" s="9">
        <f>SUM(D237:D251)</f>
        <v>653</v>
      </c>
      <c r="E252" s="11">
        <f>SUM(E237:E251)</f>
        <v>38</v>
      </c>
      <c r="F252" s="11">
        <f>SUM(F237:F251)</f>
        <v>15</v>
      </c>
      <c r="G252" s="11">
        <f>SUM(G237:G251)</f>
        <v>33</v>
      </c>
      <c r="H252" s="11">
        <f>SUM(H237:H251)</f>
        <v>28</v>
      </c>
      <c r="I252" s="11"/>
      <c r="K252" s="9"/>
      <c r="L252" s="9">
        <f t="shared" ref="L252:Q252" si="12">SUM(L237:L251)</f>
        <v>36</v>
      </c>
      <c r="M252" s="9">
        <f t="shared" si="12"/>
        <v>1141</v>
      </c>
      <c r="N252" s="11">
        <f t="shared" si="12"/>
        <v>29</v>
      </c>
      <c r="O252" s="11">
        <f t="shared" si="12"/>
        <v>13</v>
      </c>
      <c r="P252" s="11">
        <f t="shared" si="12"/>
        <v>27</v>
      </c>
      <c r="Q252" s="11">
        <f t="shared" si="12"/>
        <v>14</v>
      </c>
      <c r="R252" s="11"/>
      <c r="S252" s="11"/>
      <c r="T252" s="11"/>
      <c r="U252" s="11"/>
      <c r="V252" s="11"/>
      <c r="W252" s="11">
        <f>SUM(W237:W251)</f>
        <v>4</v>
      </c>
    </row>
    <row r="253" spans="1:24" x14ac:dyDescent="0.25">
      <c r="A253" s="8"/>
      <c r="B253" s="9"/>
      <c r="C253" s="10">
        <f>SUM(C237:C252)</f>
        <v>64</v>
      </c>
      <c r="D253" s="10">
        <f>D252-SUM(E252:I252)</f>
        <v>539</v>
      </c>
      <c r="E253" s="11"/>
      <c r="F253" s="11"/>
      <c r="G253" s="11"/>
      <c r="H253" s="11"/>
      <c r="I253" s="11"/>
      <c r="K253" s="9"/>
      <c r="L253" s="10">
        <f>L252-W252</f>
        <v>32</v>
      </c>
      <c r="M253" s="10">
        <f>M252-SUM(N252:O252)</f>
        <v>1099</v>
      </c>
      <c r="N253" s="11"/>
      <c r="O253" s="11"/>
      <c r="P253" s="11"/>
      <c r="Q253" s="11"/>
      <c r="R253" s="11"/>
      <c r="S253" s="11">
        <f>SUM(S237:S252)</f>
        <v>7</v>
      </c>
      <c r="T253" s="11">
        <f>SUM(T237:T252)</f>
        <v>20</v>
      </c>
      <c r="U253" s="11">
        <f>SUM(U237:U252)</f>
        <v>3</v>
      </c>
      <c r="V253" s="11"/>
      <c r="W253" s="11"/>
      <c r="X253" s="11"/>
    </row>
    <row r="254" spans="1:24" x14ac:dyDescent="0.25">
      <c r="A254" s="8"/>
      <c r="B254" s="9"/>
      <c r="C254" s="9"/>
      <c r="D254" s="9"/>
      <c r="E254" s="11"/>
      <c r="F254" s="11"/>
      <c r="G254" s="11"/>
      <c r="H254" s="11"/>
      <c r="I254" s="11"/>
      <c r="J254" s="9"/>
      <c r="K254" s="9"/>
      <c r="L254" s="9"/>
      <c r="M254" s="9"/>
      <c r="N254" s="11"/>
      <c r="O254" s="11"/>
      <c r="P254" s="11"/>
      <c r="Q254" s="11"/>
      <c r="R254" s="11"/>
      <c r="S254" s="11">
        <f>SUM(S253:V253)+X253</f>
        <v>30</v>
      </c>
      <c r="T254" s="11"/>
      <c r="U254" s="11"/>
      <c r="V254" s="11"/>
      <c r="W254" s="11"/>
    </row>
    <row r="255" spans="1:24" x14ac:dyDescent="0.25">
      <c r="A255" s="8"/>
      <c r="B255" s="14" t="s">
        <v>376</v>
      </c>
      <c r="C255" s="9"/>
      <c r="D255" s="9"/>
      <c r="E255" s="11"/>
      <c r="F255" s="11"/>
      <c r="G255" s="11"/>
      <c r="H255" s="11"/>
      <c r="I255" s="11"/>
      <c r="J255" s="9"/>
      <c r="K255" s="9"/>
      <c r="L255" s="9"/>
      <c r="M255" s="9"/>
      <c r="N255" s="11"/>
      <c r="O255" s="11"/>
      <c r="P255" s="11"/>
      <c r="Q255" s="11"/>
      <c r="R255" s="11"/>
      <c r="S255" s="11"/>
      <c r="T255" s="11"/>
      <c r="U255" s="11"/>
      <c r="V255" s="11"/>
      <c r="W255" s="11"/>
    </row>
    <row r="256" spans="1:24" x14ac:dyDescent="0.25">
      <c r="B256" s="14" t="s">
        <v>377</v>
      </c>
      <c r="K256" s="18" t="s">
        <v>382</v>
      </c>
      <c r="L256" s="14"/>
    </row>
    <row r="257" spans="1:24" x14ac:dyDescent="0.25">
      <c r="B257" s="14" t="s">
        <v>378</v>
      </c>
      <c r="N257" s="18" t="s">
        <v>383</v>
      </c>
    </row>
    <row r="258" spans="1:24" x14ac:dyDescent="0.25">
      <c r="B258" s="14" t="s">
        <v>379</v>
      </c>
    </row>
    <row r="259" spans="1:24" x14ac:dyDescent="0.25">
      <c r="B259" s="14" t="s">
        <v>385</v>
      </c>
    </row>
    <row r="260" spans="1:24" x14ac:dyDescent="0.25">
      <c r="B260" s="14" t="s">
        <v>384</v>
      </c>
    </row>
    <row r="265" spans="1:24" x14ac:dyDescent="0.25">
      <c r="A265" s="8"/>
      <c r="B265" s="9"/>
      <c r="C265" s="9"/>
      <c r="D265" s="10" t="s">
        <v>54</v>
      </c>
      <c r="E265" s="11"/>
      <c r="F265" s="9"/>
      <c r="G265" s="11"/>
      <c r="H265" s="11"/>
      <c r="I265" s="11"/>
      <c r="J265" s="9"/>
      <c r="K265" s="9"/>
      <c r="L265" s="9"/>
      <c r="M265" s="9"/>
      <c r="N265" s="11"/>
      <c r="O265" s="11"/>
      <c r="P265" s="11"/>
      <c r="Q265" s="11"/>
      <c r="R265" s="11"/>
      <c r="S265" s="11"/>
      <c r="T265" s="11"/>
      <c r="U265" s="11"/>
      <c r="V265" s="11"/>
      <c r="W265" s="11"/>
    </row>
    <row r="266" spans="1:24" x14ac:dyDescent="0.25">
      <c r="A266" s="8"/>
      <c r="B266" s="9"/>
      <c r="C266" s="9"/>
      <c r="D266" s="9"/>
      <c r="E266" s="11"/>
      <c r="F266" s="11"/>
      <c r="G266" s="11"/>
      <c r="H266" s="11"/>
      <c r="I266" s="11"/>
      <c r="J266" s="9"/>
      <c r="K266" s="9"/>
      <c r="L266" s="9"/>
      <c r="M266" s="9"/>
      <c r="N266" s="11"/>
      <c r="O266" s="11"/>
      <c r="P266" s="11"/>
      <c r="Q266" s="11"/>
      <c r="R266" s="11"/>
      <c r="S266" s="11"/>
      <c r="T266" s="11"/>
      <c r="U266" s="11"/>
      <c r="V266" s="11"/>
      <c r="W266" s="11"/>
    </row>
    <row r="267" spans="1:24" x14ac:dyDescent="0.25">
      <c r="A267" s="8" t="s">
        <v>83</v>
      </c>
      <c r="B267" s="9"/>
      <c r="C267" s="9"/>
      <c r="D267" s="9"/>
      <c r="E267" s="11"/>
      <c r="F267" s="11" t="s">
        <v>84</v>
      </c>
      <c r="G267" s="11"/>
      <c r="H267" s="9" t="s">
        <v>85</v>
      </c>
      <c r="I267" s="11"/>
      <c r="K267" s="9"/>
      <c r="L267" s="9"/>
      <c r="M267" s="9"/>
      <c r="N267" s="11"/>
      <c r="O267" s="11" t="s">
        <v>84</v>
      </c>
      <c r="P267" s="11"/>
      <c r="Q267" s="11" t="s">
        <v>85</v>
      </c>
      <c r="R267" s="11"/>
      <c r="S267" s="11"/>
      <c r="T267" s="11"/>
      <c r="U267" s="11"/>
      <c r="V267" s="11"/>
      <c r="W267" s="11"/>
    </row>
    <row r="268" spans="1:24" x14ac:dyDescent="0.25">
      <c r="A268" s="8"/>
      <c r="B268" s="9"/>
      <c r="C268" s="9"/>
      <c r="D268" s="9"/>
      <c r="E268" s="11" t="s">
        <v>86</v>
      </c>
      <c r="F268" s="11"/>
      <c r="G268" s="11" t="s">
        <v>87</v>
      </c>
      <c r="H268" s="11"/>
      <c r="I268" s="11"/>
      <c r="K268" s="9"/>
      <c r="L268" s="9"/>
      <c r="M268" s="9"/>
      <c r="N268" s="11" t="s">
        <v>86</v>
      </c>
      <c r="O268" s="11"/>
      <c r="P268" s="11" t="s">
        <v>87</v>
      </c>
      <c r="Q268" s="11"/>
      <c r="R268" s="11"/>
      <c r="S268" s="11" t="s">
        <v>20</v>
      </c>
      <c r="T268" s="11" t="s">
        <v>7</v>
      </c>
      <c r="U268" s="11" t="s">
        <v>27</v>
      </c>
      <c r="V268" s="11" t="s">
        <v>8</v>
      </c>
      <c r="W268" s="11" t="s">
        <v>88</v>
      </c>
    </row>
    <row r="269" spans="1:24" x14ac:dyDescent="0.25">
      <c r="A269" s="8">
        <v>1</v>
      </c>
      <c r="B269" s="9" t="s">
        <v>89</v>
      </c>
      <c r="C269" s="9">
        <v>2</v>
      </c>
      <c r="D269" s="9">
        <v>122</v>
      </c>
      <c r="E269" s="9">
        <v>8</v>
      </c>
      <c r="F269" s="9">
        <v>2</v>
      </c>
      <c r="G269" s="9">
        <v>1</v>
      </c>
      <c r="H269" s="9">
        <v>8</v>
      </c>
      <c r="I269" s="9"/>
      <c r="J269" s="9" t="s">
        <v>123</v>
      </c>
      <c r="L269" s="9">
        <v>6</v>
      </c>
      <c r="M269" s="9">
        <v>119</v>
      </c>
      <c r="N269" s="9">
        <v>10</v>
      </c>
      <c r="O269" s="9">
        <v>1</v>
      </c>
      <c r="P269" s="9">
        <v>3</v>
      </c>
      <c r="Q269" s="9">
        <v>3</v>
      </c>
      <c r="R269" s="9"/>
      <c r="S269" s="9">
        <v>4</v>
      </c>
      <c r="T269" s="9">
        <v>1</v>
      </c>
      <c r="U269" s="9">
        <v>1</v>
      </c>
      <c r="V269" s="9"/>
      <c r="W269" s="9">
        <v>1</v>
      </c>
      <c r="X269" s="9"/>
    </row>
    <row r="270" spans="1:24" x14ac:dyDescent="0.25">
      <c r="A270" s="8">
        <v>2</v>
      </c>
      <c r="B270" s="9" t="s">
        <v>107</v>
      </c>
      <c r="C270" s="9">
        <v>10</v>
      </c>
      <c r="D270" s="9">
        <v>90</v>
      </c>
      <c r="E270" s="9">
        <v>2</v>
      </c>
      <c r="F270" s="9">
        <v>1</v>
      </c>
      <c r="G270" s="9">
        <v>2</v>
      </c>
      <c r="H270" s="9">
        <v>6</v>
      </c>
      <c r="I270" s="9"/>
      <c r="J270" s="9" t="s">
        <v>102</v>
      </c>
      <c r="K270" s="9"/>
      <c r="L270" s="9">
        <v>7</v>
      </c>
      <c r="M270" s="9">
        <v>132</v>
      </c>
      <c r="N270" s="9">
        <v>8</v>
      </c>
      <c r="O270" s="9"/>
      <c r="P270" s="9">
        <v>6</v>
      </c>
      <c r="Q270" s="9">
        <v>1</v>
      </c>
      <c r="R270" s="9"/>
      <c r="S270" s="9">
        <v>4</v>
      </c>
      <c r="T270" s="9">
        <v>2</v>
      </c>
      <c r="U270" s="9"/>
      <c r="V270" s="9"/>
      <c r="W270" s="9">
        <v>1</v>
      </c>
      <c r="X270" s="9"/>
    </row>
    <row r="271" spans="1:24" x14ac:dyDescent="0.25">
      <c r="A271" s="8">
        <v>3</v>
      </c>
      <c r="B271" s="9" t="s">
        <v>89</v>
      </c>
      <c r="C271" s="9">
        <v>7</v>
      </c>
      <c r="D271" s="9">
        <v>158</v>
      </c>
      <c r="E271" s="9">
        <v>11</v>
      </c>
      <c r="F271" s="9">
        <v>2</v>
      </c>
      <c r="G271" s="9">
        <v>4</v>
      </c>
      <c r="H271" s="9">
        <v>2</v>
      </c>
      <c r="I271" s="9"/>
      <c r="J271" s="9" t="s">
        <v>116</v>
      </c>
      <c r="K271" s="9"/>
      <c r="L271" s="9">
        <v>10</v>
      </c>
      <c r="M271" s="9">
        <v>119</v>
      </c>
      <c r="N271" s="9">
        <v>1</v>
      </c>
      <c r="O271" s="9">
        <v>2</v>
      </c>
      <c r="P271" s="9">
        <v>5</v>
      </c>
      <c r="Q271" s="9">
        <v>3</v>
      </c>
      <c r="R271" s="9"/>
      <c r="S271" s="9">
        <v>2</v>
      </c>
      <c r="T271" s="9">
        <v>7</v>
      </c>
      <c r="U271" s="9"/>
      <c r="V271" s="9"/>
      <c r="W271" s="9">
        <v>1</v>
      </c>
      <c r="X271" s="9"/>
    </row>
    <row r="272" spans="1:24" x14ac:dyDescent="0.25">
      <c r="A272" s="8">
        <v>4</v>
      </c>
      <c r="B272" s="9" t="s">
        <v>89</v>
      </c>
      <c r="C272" s="9">
        <v>10</v>
      </c>
      <c r="D272" s="9">
        <v>137</v>
      </c>
      <c r="E272" s="9">
        <v>2</v>
      </c>
      <c r="F272" s="9"/>
      <c r="G272" s="9">
        <v>3</v>
      </c>
      <c r="H272" s="9">
        <v>1</v>
      </c>
      <c r="I272" s="9"/>
      <c r="J272" s="9" t="s">
        <v>117</v>
      </c>
      <c r="K272" s="9"/>
      <c r="L272" s="9">
        <v>6</v>
      </c>
      <c r="M272" s="9">
        <v>193</v>
      </c>
      <c r="N272" s="9">
        <v>7</v>
      </c>
      <c r="O272" s="9">
        <v>1</v>
      </c>
      <c r="P272" s="9">
        <v>8</v>
      </c>
      <c r="Q272" s="9">
        <v>8</v>
      </c>
      <c r="R272" s="9"/>
      <c r="S272" s="9">
        <v>1</v>
      </c>
      <c r="T272" s="9">
        <v>3</v>
      </c>
      <c r="U272" s="9">
        <v>1</v>
      </c>
      <c r="V272" s="9"/>
      <c r="W272" s="9">
        <v>1</v>
      </c>
      <c r="X272" s="9"/>
    </row>
    <row r="273" spans="1:24" x14ac:dyDescent="0.25">
      <c r="A273" s="8">
        <v>5</v>
      </c>
      <c r="B273" s="9" t="s">
        <v>89</v>
      </c>
      <c r="C273" s="9">
        <v>10</v>
      </c>
      <c r="D273" s="9">
        <v>103</v>
      </c>
      <c r="E273" s="9">
        <v>13</v>
      </c>
      <c r="F273" s="9">
        <v>5</v>
      </c>
      <c r="G273" s="9">
        <v>4</v>
      </c>
      <c r="H273" s="9">
        <v>2</v>
      </c>
      <c r="I273" s="9"/>
      <c r="J273" s="9" t="s">
        <v>92</v>
      </c>
      <c r="K273" s="9"/>
      <c r="L273" s="9">
        <v>8</v>
      </c>
      <c r="M273" s="9">
        <v>196</v>
      </c>
      <c r="N273" s="9">
        <v>4</v>
      </c>
      <c r="O273" s="9">
        <v>1</v>
      </c>
      <c r="P273" s="9">
        <v>15</v>
      </c>
      <c r="Q273" s="9">
        <v>4</v>
      </c>
      <c r="R273" s="9"/>
      <c r="S273" s="9">
        <v>3</v>
      </c>
      <c r="T273" s="9">
        <v>3</v>
      </c>
      <c r="U273" s="9">
        <v>1</v>
      </c>
      <c r="V273" s="9">
        <v>1</v>
      </c>
      <c r="W273" s="9"/>
      <c r="X273" s="9"/>
    </row>
    <row r="274" spans="1:24" x14ac:dyDescent="0.25">
      <c r="A274" s="8">
        <v>6</v>
      </c>
      <c r="B274" s="9" t="s">
        <v>89</v>
      </c>
      <c r="C274" s="9">
        <v>10</v>
      </c>
      <c r="D274" s="9">
        <v>117</v>
      </c>
      <c r="E274" s="9">
        <v>7</v>
      </c>
      <c r="F274" s="9">
        <v>2</v>
      </c>
      <c r="G274" s="9">
        <v>6</v>
      </c>
      <c r="H274" s="9">
        <v>1</v>
      </c>
      <c r="I274" s="9"/>
      <c r="J274" s="9" t="s">
        <v>94</v>
      </c>
      <c r="K274" s="9"/>
      <c r="L274" s="9">
        <v>10</v>
      </c>
      <c r="M274" s="9">
        <v>112</v>
      </c>
      <c r="N274" s="9">
        <v>5</v>
      </c>
      <c r="O274" s="9">
        <v>2</v>
      </c>
      <c r="P274" s="9">
        <v>6</v>
      </c>
      <c r="Q274" s="9">
        <v>6</v>
      </c>
      <c r="R274" s="9"/>
      <c r="S274" s="9">
        <v>1</v>
      </c>
      <c r="T274" s="9">
        <v>9</v>
      </c>
      <c r="U274" s="9"/>
      <c r="V274" s="9"/>
      <c r="W274" s="9"/>
      <c r="X274" s="9"/>
    </row>
    <row r="275" spans="1:24" x14ac:dyDescent="0.25">
      <c r="A275" s="8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>
        <v>1</v>
      </c>
      <c r="M275" s="9">
        <v>36</v>
      </c>
      <c r="N275" s="9">
        <v>1</v>
      </c>
      <c r="O275" s="9">
        <v>2</v>
      </c>
      <c r="P275" s="9"/>
      <c r="Q275" s="9">
        <v>1</v>
      </c>
      <c r="R275" s="9"/>
      <c r="S275" s="9"/>
      <c r="T275" s="9"/>
      <c r="U275" s="9"/>
      <c r="V275" s="9"/>
      <c r="W275" s="9">
        <v>1</v>
      </c>
      <c r="X275" s="9"/>
    </row>
    <row r="276" spans="1:24" x14ac:dyDescent="0.25">
      <c r="A276" s="8">
        <v>7</v>
      </c>
      <c r="B276" s="9" t="s">
        <v>89</v>
      </c>
      <c r="C276" s="9">
        <v>1</v>
      </c>
      <c r="D276" s="9">
        <v>133</v>
      </c>
      <c r="E276" s="9">
        <v>4</v>
      </c>
      <c r="F276" s="9">
        <v>1</v>
      </c>
      <c r="G276" s="9">
        <v>1</v>
      </c>
      <c r="H276" s="9">
        <v>4</v>
      </c>
      <c r="I276" s="9"/>
      <c r="J276" s="9" t="s">
        <v>95</v>
      </c>
      <c r="K276" s="9"/>
      <c r="L276" s="9">
        <v>10</v>
      </c>
      <c r="M276" s="9">
        <v>132</v>
      </c>
      <c r="N276" s="9">
        <v>10</v>
      </c>
      <c r="O276" s="9"/>
      <c r="P276" s="9">
        <v>8</v>
      </c>
      <c r="Q276" s="9">
        <v>3</v>
      </c>
      <c r="R276" s="9"/>
      <c r="S276" s="9">
        <v>3</v>
      </c>
      <c r="T276" s="9">
        <v>6</v>
      </c>
      <c r="U276" s="9"/>
      <c r="V276" s="9"/>
      <c r="W276" s="9">
        <v>1</v>
      </c>
      <c r="X276" s="9"/>
    </row>
    <row r="277" spans="1:24" x14ac:dyDescent="0.25">
      <c r="A277" s="8">
        <v>8</v>
      </c>
      <c r="B277" s="9" t="s">
        <v>89</v>
      </c>
      <c r="C277" s="14" t="s">
        <v>351</v>
      </c>
      <c r="D277" s="9"/>
      <c r="E277" s="9"/>
      <c r="F277" s="9"/>
      <c r="G277" s="9"/>
      <c r="H277" s="9"/>
      <c r="I277" s="9"/>
      <c r="J277" s="9" t="s">
        <v>93</v>
      </c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</row>
    <row r="278" spans="1:24" x14ac:dyDescent="0.25">
      <c r="A278" s="8">
        <v>9</v>
      </c>
      <c r="B278" s="9" t="s">
        <v>89</v>
      </c>
      <c r="C278" s="9">
        <v>10</v>
      </c>
      <c r="D278" s="9">
        <v>95</v>
      </c>
      <c r="E278" s="9"/>
      <c r="F278" s="9"/>
      <c r="G278" s="9">
        <v>6</v>
      </c>
      <c r="H278" s="9">
        <v>4</v>
      </c>
      <c r="I278" s="9"/>
      <c r="J278" s="9" t="s">
        <v>118</v>
      </c>
      <c r="K278" s="9"/>
      <c r="L278" s="9">
        <v>6</v>
      </c>
      <c r="M278" s="9">
        <v>117</v>
      </c>
      <c r="N278" s="9">
        <v>5</v>
      </c>
      <c r="O278" s="9">
        <v>2</v>
      </c>
      <c r="P278" s="9">
        <v>4</v>
      </c>
      <c r="Q278" s="9">
        <v>6</v>
      </c>
      <c r="R278" s="9"/>
      <c r="S278" s="9">
        <v>1</v>
      </c>
      <c r="T278" s="9">
        <v>4</v>
      </c>
      <c r="U278" s="9"/>
      <c r="V278" s="9"/>
      <c r="W278" s="9">
        <v>1</v>
      </c>
      <c r="X278" s="9"/>
    </row>
    <row r="279" spans="1:24" x14ac:dyDescent="0.25">
      <c r="A279" s="8">
        <v>10</v>
      </c>
      <c r="B279" s="9" t="s">
        <v>89</v>
      </c>
      <c r="C279" s="9">
        <v>10</v>
      </c>
      <c r="D279" s="9">
        <v>154</v>
      </c>
      <c r="E279" s="9">
        <v>6</v>
      </c>
      <c r="F279" s="9">
        <v>1</v>
      </c>
      <c r="G279" s="9">
        <v>1</v>
      </c>
      <c r="H279" s="9">
        <v>2</v>
      </c>
      <c r="I279" s="9"/>
      <c r="J279" s="9" t="s">
        <v>99</v>
      </c>
      <c r="K279" s="9"/>
      <c r="L279" s="9">
        <v>6</v>
      </c>
      <c r="M279" s="9">
        <v>165</v>
      </c>
      <c r="N279" s="9">
        <v>6</v>
      </c>
      <c r="O279" s="9">
        <v>1</v>
      </c>
      <c r="P279" s="9">
        <v>7</v>
      </c>
      <c r="Q279" s="9">
        <v>3</v>
      </c>
      <c r="R279" s="9"/>
      <c r="S279" s="9">
        <v>2</v>
      </c>
      <c r="T279" s="9">
        <v>3</v>
      </c>
      <c r="U279" s="9"/>
      <c r="V279" s="9"/>
      <c r="W279" s="9">
        <v>1</v>
      </c>
      <c r="X279" s="9"/>
    </row>
    <row r="280" spans="1:24" x14ac:dyDescent="0.25">
      <c r="A280" s="8">
        <v>11</v>
      </c>
      <c r="B280" s="9" t="s">
        <v>89</v>
      </c>
      <c r="C280" s="9">
        <v>9</v>
      </c>
      <c r="D280" s="9">
        <v>158</v>
      </c>
      <c r="E280" s="9">
        <v>10</v>
      </c>
      <c r="F280" s="9">
        <v>1</v>
      </c>
      <c r="G280" s="9"/>
      <c r="H280" s="9">
        <v>5</v>
      </c>
      <c r="I280" s="9"/>
      <c r="J280" s="9" t="s">
        <v>119</v>
      </c>
      <c r="K280" s="9"/>
      <c r="L280" s="9">
        <v>10</v>
      </c>
      <c r="M280" s="9">
        <v>124</v>
      </c>
      <c r="N280" s="9">
        <v>6</v>
      </c>
      <c r="O280" s="9">
        <v>2</v>
      </c>
      <c r="P280" s="9">
        <v>11</v>
      </c>
      <c r="Q280" s="9">
        <v>12</v>
      </c>
      <c r="R280" s="9"/>
      <c r="S280" s="9"/>
      <c r="T280" s="9">
        <v>8</v>
      </c>
      <c r="U280" s="9"/>
      <c r="V280" s="9"/>
      <c r="W280" s="9">
        <v>2</v>
      </c>
      <c r="X280" s="9"/>
    </row>
    <row r="281" spans="1:24" x14ac:dyDescent="0.25">
      <c r="A281" s="8"/>
      <c r="B281" s="9"/>
      <c r="C281" s="9">
        <v>7</v>
      </c>
      <c r="D281" s="9">
        <v>24</v>
      </c>
      <c r="E281" s="9"/>
      <c r="F281" s="9">
        <v>2</v>
      </c>
      <c r="G281" s="9">
        <v>1</v>
      </c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</row>
    <row r="282" spans="1:24" x14ac:dyDescent="0.25">
      <c r="C282" s="9"/>
      <c r="D282" s="9"/>
      <c r="E282" s="9"/>
      <c r="F282" s="9"/>
      <c r="G282" s="9"/>
      <c r="H282" s="9"/>
      <c r="I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</row>
    <row r="283" spans="1:24" x14ac:dyDescent="0.25">
      <c r="A283" s="8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</row>
    <row r="284" spans="1:24" x14ac:dyDescent="0.25">
      <c r="A284" s="8"/>
      <c r="B284" s="9"/>
      <c r="C284" s="9"/>
      <c r="D284" s="9">
        <f>SUM(D269:D283)</f>
        <v>1291</v>
      </c>
      <c r="E284" s="11">
        <f>SUM(E269:E283)</f>
        <v>63</v>
      </c>
      <c r="F284" s="11">
        <f>SUM(F269:F283)</f>
        <v>17</v>
      </c>
      <c r="G284" s="11">
        <f>SUM(G269:G283)</f>
        <v>29</v>
      </c>
      <c r="H284" s="11">
        <f>SUM(H269:H283)</f>
        <v>35</v>
      </c>
      <c r="I284" s="11"/>
      <c r="J284" s="9"/>
      <c r="K284" s="9"/>
      <c r="L284" s="9">
        <f t="shared" ref="L284:Q284" si="13">SUM(L269:L283)</f>
        <v>80</v>
      </c>
      <c r="M284" s="9">
        <f t="shared" si="13"/>
        <v>1445</v>
      </c>
      <c r="N284" s="11">
        <f t="shared" si="13"/>
        <v>63</v>
      </c>
      <c r="O284" s="11">
        <f t="shared" si="13"/>
        <v>14</v>
      </c>
      <c r="P284" s="11">
        <f t="shared" si="13"/>
        <v>73</v>
      </c>
      <c r="Q284" s="11">
        <f t="shared" si="13"/>
        <v>50</v>
      </c>
      <c r="R284" s="11"/>
      <c r="S284" s="11"/>
      <c r="T284" s="11"/>
      <c r="U284" s="11"/>
      <c r="V284" s="11"/>
      <c r="W284" s="11">
        <f>SUM(W269:W283)</f>
        <v>10</v>
      </c>
    </row>
    <row r="285" spans="1:24" x14ac:dyDescent="0.25">
      <c r="A285" s="8"/>
      <c r="B285" s="9"/>
      <c r="C285" s="10">
        <f>SUM(C269:C284)</f>
        <v>86</v>
      </c>
      <c r="D285" s="10">
        <f>D284-SUM(E284:H284)</f>
        <v>1147</v>
      </c>
      <c r="E285" s="11"/>
      <c r="F285" s="11"/>
      <c r="G285" s="11"/>
      <c r="H285" s="11"/>
      <c r="I285" s="11"/>
      <c r="J285" s="9"/>
      <c r="K285" s="9"/>
      <c r="L285" s="10">
        <f>L284-W284</f>
        <v>70</v>
      </c>
      <c r="M285" s="10">
        <f>M284-SUM(N284:O284)</f>
        <v>1368</v>
      </c>
      <c r="N285" s="11"/>
      <c r="O285" s="11"/>
      <c r="P285" s="11"/>
      <c r="Q285" s="11"/>
      <c r="R285" s="11"/>
      <c r="S285" s="11">
        <f>SUM(S269:S284)</f>
        <v>21</v>
      </c>
      <c r="T285" s="11">
        <f>SUM(T269:T284)</f>
        <v>46</v>
      </c>
      <c r="U285" s="11">
        <f>SUM(U269:U284)</f>
        <v>3</v>
      </c>
      <c r="V285" s="11"/>
      <c r="W285" s="11"/>
    </row>
    <row r="286" spans="1:24" x14ac:dyDescent="0.25">
      <c r="A286" s="8"/>
      <c r="B286" s="9"/>
      <c r="C286" s="9"/>
      <c r="D286" s="9"/>
      <c r="E286" s="11"/>
      <c r="F286" s="11"/>
      <c r="G286" s="11"/>
      <c r="H286" s="11"/>
      <c r="I286" s="11"/>
      <c r="J286" s="9"/>
      <c r="K286" s="9"/>
      <c r="L286" s="9"/>
      <c r="M286" s="9"/>
      <c r="N286" s="11"/>
      <c r="O286" s="11"/>
      <c r="P286" s="11"/>
      <c r="Q286" s="11"/>
      <c r="R286" s="11"/>
      <c r="S286" s="11">
        <f>SUM(S285:V285)</f>
        <v>70</v>
      </c>
      <c r="T286" s="11"/>
      <c r="U286" s="11"/>
      <c r="V286" s="11"/>
      <c r="W286" s="11"/>
    </row>
    <row r="287" spans="1:24" x14ac:dyDescent="0.25">
      <c r="A287" s="19"/>
      <c r="B287" s="19"/>
      <c r="C287" s="9"/>
      <c r="D287" s="9"/>
      <c r="E287" s="11"/>
      <c r="F287" s="11"/>
      <c r="G287" s="11"/>
      <c r="H287" s="11"/>
      <c r="I287" s="11"/>
      <c r="K287" s="19"/>
      <c r="L287" s="11"/>
      <c r="M287" s="9"/>
      <c r="N287" s="11"/>
      <c r="O287" s="11"/>
      <c r="P287" s="11"/>
      <c r="Q287" s="11"/>
      <c r="R287" s="11"/>
      <c r="S287" s="11"/>
      <c r="T287" s="11"/>
      <c r="U287" s="11"/>
      <c r="V287" s="11"/>
      <c r="W287" s="11"/>
    </row>
    <row r="288" spans="1:24" x14ac:dyDescent="0.25">
      <c r="K288" s="18"/>
    </row>
    <row r="297" spans="1:24" x14ac:dyDescent="0.25">
      <c r="A297" s="8"/>
      <c r="B297" s="9"/>
      <c r="C297" s="9"/>
      <c r="D297" s="9"/>
      <c r="E297" s="11"/>
      <c r="F297" s="11"/>
      <c r="G297" s="11"/>
      <c r="H297" s="11"/>
      <c r="I297" s="11"/>
      <c r="J297" s="9"/>
      <c r="K297" s="9"/>
      <c r="L297" s="9"/>
      <c r="M297" s="9"/>
      <c r="N297" s="11"/>
      <c r="O297" s="11"/>
      <c r="P297" s="11"/>
      <c r="Q297" s="11"/>
      <c r="R297" s="11"/>
      <c r="S297" s="11"/>
      <c r="T297" s="11"/>
      <c r="U297" s="11"/>
      <c r="V297" s="11"/>
      <c r="W297" s="11"/>
    </row>
    <row r="298" spans="1:24" x14ac:dyDescent="0.25">
      <c r="A298" s="8"/>
      <c r="B298" s="9"/>
      <c r="C298" s="9"/>
      <c r="D298" s="10" t="s">
        <v>67</v>
      </c>
      <c r="E298" s="11"/>
      <c r="F298" s="11"/>
      <c r="G298" s="11"/>
      <c r="H298" s="11"/>
      <c r="I298" s="11"/>
      <c r="J298" s="9"/>
      <c r="K298" s="9"/>
      <c r="L298" s="9"/>
      <c r="M298" s="9"/>
      <c r="N298" s="11"/>
      <c r="O298" s="11"/>
      <c r="P298" s="11"/>
      <c r="Q298" s="11"/>
      <c r="R298" s="11"/>
      <c r="S298" s="11"/>
      <c r="T298" s="11"/>
      <c r="U298" s="11"/>
      <c r="V298" s="11"/>
      <c r="W298" s="11"/>
    </row>
    <row r="299" spans="1:24" x14ac:dyDescent="0.25">
      <c r="A299" s="8"/>
      <c r="B299" s="9"/>
      <c r="C299" s="9"/>
      <c r="D299" s="9"/>
      <c r="E299" s="11"/>
      <c r="F299" s="11"/>
      <c r="G299" s="11"/>
      <c r="H299" s="11"/>
      <c r="I299" s="11"/>
      <c r="K299" s="9"/>
      <c r="L299" s="9"/>
      <c r="M299" s="9"/>
      <c r="N299" s="11"/>
      <c r="O299" s="11"/>
      <c r="P299" s="11"/>
      <c r="Q299" s="11"/>
      <c r="R299" s="11"/>
      <c r="S299" s="11"/>
      <c r="T299" s="11"/>
      <c r="U299" s="11"/>
      <c r="V299" s="11"/>
      <c r="W299" s="11"/>
    </row>
    <row r="300" spans="1:24" x14ac:dyDescent="0.25">
      <c r="A300" s="8" t="s">
        <v>83</v>
      </c>
      <c r="B300" s="9"/>
      <c r="C300" s="9"/>
      <c r="D300" s="9"/>
      <c r="E300" s="11"/>
      <c r="F300" s="11" t="s">
        <v>84</v>
      </c>
      <c r="G300" s="11"/>
      <c r="H300" s="11" t="s">
        <v>85</v>
      </c>
      <c r="I300" s="11"/>
      <c r="K300" s="9"/>
      <c r="L300" s="9"/>
      <c r="M300" s="9"/>
      <c r="N300" s="11"/>
      <c r="O300" s="11" t="s">
        <v>84</v>
      </c>
      <c r="P300" s="11"/>
      <c r="Q300" s="11" t="s">
        <v>85</v>
      </c>
      <c r="R300" s="11"/>
      <c r="S300" s="11"/>
      <c r="T300" s="11"/>
      <c r="U300" s="11"/>
      <c r="V300" s="11"/>
      <c r="W300" s="11"/>
    </row>
    <row r="301" spans="1:24" x14ac:dyDescent="0.25">
      <c r="A301" s="8"/>
      <c r="B301" s="9"/>
      <c r="C301" s="9"/>
      <c r="D301" s="9"/>
      <c r="E301" s="11" t="s">
        <v>86</v>
      </c>
      <c r="F301" s="11"/>
      <c r="G301" s="11" t="s">
        <v>87</v>
      </c>
      <c r="H301" s="11"/>
      <c r="I301" s="11" t="s">
        <v>115</v>
      </c>
      <c r="K301" s="9"/>
      <c r="L301" s="9"/>
      <c r="M301" s="9"/>
      <c r="N301" s="11" t="s">
        <v>86</v>
      </c>
      <c r="O301" s="11"/>
      <c r="P301" s="11" t="s">
        <v>87</v>
      </c>
      <c r="Q301" s="11"/>
      <c r="R301" s="11"/>
      <c r="S301" s="11" t="s">
        <v>20</v>
      </c>
      <c r="T301" s="11" t="s">
        <v>7</v>
      </c>
      <c r="U301" s="11" t="s">
        <v>27</v>
      </c>
      <c r="V301" s="11" t="s">
        <v>8</v>
      </c>
      <c r="W301" s="11" t="s">
        <v>88</v>
      </c>
    </row>
    <row r="302" spans="1:24" x14ac:dyDescent="0.25">
      <c r="A302" s="8">
        <v>1</v>
      </c>
      <c r="B302" s="9" t="s">
        <v>89</v>
      </c>
      <c r="C302" s="9">
        <v>5</v>
      </c>
      <c r="D302" s="9">
        <v>135</v>
      </c>
      <c r="E302" s="9">
        <v>1</v>
      </c>
      <c r="F302" s="9">
        <v>2</v>
      </c>
      <c r="G302" s="9">
        <v>12</v>
      </c>
      <c r="H302" s="9">
        <v>6</v>
      </c>
      <c r="I302" s="9"/>
      <c r="J302" s="9" t="s">
        <v>123</v>
      </c>
      <c r="K302" s="9"/>
      <c r="L302" s="9">
        <v>10</v>
      </c>
      <c r="M302" s="9">
        <v>109</v>
      </c>
      <c r="N302" s="9"/>
      <c r="O302" s="9">
        <v>6</v>
      </c>
      <c r="P302" s="9">
        <v>11</v>
      </c>
      <c r="Q302" s="9">
        <v>6</v>
      </c>
      <c r="R302" s="9"/>
      <c r="S302" s="9">
        <v>1</v>
      </c>
      <c r="T302" s="9">
        <v>4</v>
      </c>
      <c r="U302" s="9">
        <v>1</v>
      </c>
      <c r="V302" s="9"/>
      <c r="W302" s="9">
        <v>4</v>
      </c>
      <c r="X302" s="9"/>
    </row>
    <row r="303" spans="1:24" x14ac:dyDescent="0.25">
      <c r="A303" s="8">
        <v>2</v>
      </c>
      <c r="B303" s="9" t="s">
        <v>89</v>
      </c>
      <c r="C303" s="9">
        <v>10</v>
      </c>
      <c r="D303" s="9">
        <v>72</v>
      </c>
      <c r="E303" s="9">
        <v>5</v>
      </c>
      <c r="F303" s="9"/>
      <c r="G303" s="9">
        <v>12</v>
      </c>
      <c r="H303" s="9">
        <v>2</v>
      </c>
      <c r="I303" s="9"/>
      <c r="J303" s="9" t="s">
        <v>102</v>
      </c>
      <c r="L303" s="9">
        <v>3</v>
      </c>
      <c r="M303" s="9">
        <v>73</v>
      </c>
      <c r="N303" s="9">
        <v>1</v>
      </c>
      <c r="O303" s="9">
        <v>1</v>
      </c>
      <c r="P303" s="9">
        <v>3</v>
      </c>
      <c r="Q303" s="9">
        <v>1</v>
      </c>
      <c r="R303" s="9"/>
      <c r="S303" s="9"/>
      <c r="T303" s="9">
        <v>3</v>
      </c>
      <c r="U303" s="9"/>
      <c r="V303" s="9"/>
      <c r="W303" s="9"/>
      <c r="X303" s="9"/>
    </row>
    <row r="304" spans="1:24" x14ac:dyDescent="0.25">
      <c r="A304" s="8">
        <v>3</v>
      </c>
      <c r="B304" s="9" t="s">
        <v>251</v>
      </c>
      <c r="C304" s="9">
        <v>3</v>
      </c>
      <c r="D304" s="9">
        <v>99</v>
      </c>
      <c r="E304" s="9">
        <v>9</v>
      </c>
      <c r="F304" s="9"/>
      <c r="G304" s="9">
        <v>1</v>
      </c>
      <c r="H304" s="9">
        <v>1</v>
      </c>
      <c r="I304" s="9"/>
      <c r="J304" s="9" t="s">
        <v>206</v>
      </c>
      <c r="K304" s="9"/>
      <c r="L304" s="9">
        <v>10</v>
      </c>
      <c r="M304" s="9">
        <v>57</v>
      </c>
      <c r="N304" s="9"/>
      <c r="O304" s="9">
        <v>8</v>
      </c>
      <c r="P304" s="9"/>
      <c r="Q304" s="9"/>
      <c r="R304" s="9"/>
      <c r="S304" s="9">
        <v>5</v>
      </c>
      <c r="T304" s="9">
        <v>3</v>
      </c>
      <c r="U304" s="9">
        <v>2</v>
      </c>
      <c r="V304" s="9"/>
      <c r="W304" s="9"/>
      <c r="X304" s="9"/>
    </row>
    <row r="305" spans="1:24" x14ac:dyDescent="0.25">
      <c r="C305" s="9">
        <v>1</v>
      </c>
      <c r="D305" s="9">
        <v>19</v>
      </c>
      <c r="E305" s="9">
        <v>5</v>
      </c>
      <c r="F305" s="9"/>
      <c r="G305" s="9">
        <v>2</v>
      </c>
      <c r="K305" s="15" t="s">
        <v>277</v>
      </c>
      <c r="L305" s="9">
        <v>10</v>
      </c>
      <c r="M305" s="9">
        <v>60</v>
      </c>
      <c r="N305" s="9">
        <v>5</v>
      </c>
      <c r="O305" s="9">
        <v>6</v>
      </c>
      <c r="P305" s="9"/>
      <c r="Q305" s="9"/>
      <c r="S305" s="9">
        <v>5</v>
      </c>
      <c r="T305" s="9">
        <v>2</v>
      </c>
      <c r="U305" s="9">
        <v>3</v>
      </c>
    </row>
    <row r="306" spans="1:24" x14ac:dyDescent="0.25">
      <c r="A306" s="8">
        <v>4</v>
      </c>
      <c r="B306" s="9" t="s">
        <v>89</v>
      </c>
      <c r="C306" s="9">
        <v>10</v>
      </c>
      <c r="D306" s="9">
        <v>173</v>
      </c>
      <c r="E306" s="9">
        <v>4</v>
      </c>
      <c r="F306" s="9">
        <v>1</v>
      </c>
      <c r="G306" s="9">
        <v>8</v>
      </c>
      <c r="H306" s="9">
        <v>10</v>
      </c>
      <c r="I306" s="9"/>
      <c r="J306" s="9" t="s">
        <v>117</v>
      </c>
      <c r="K306" s="9" t="s">
        <v>279</v>
      </c>
      <c r="L306" s="9">
        <v>10</v>
      </c>
      <c r="M306" s="9">
        <v>123</v>
      </c>
      <c r="N306" s="9">
        <v>5</v>
      </c>
      <c r="O306" s="9">
        <v>1</v>
      </c>
      <c r="P306" s="9">
        <v>13</v>
      </c>
      <c r="Q306" s="9">
        <v>6</v>
      </c>
      <c r="R306" s="9"/>
      <c r="S306" s="9">
        <v>1</v>
      </c>
      <c r="T306" s="9">
        <v>6</v>
      </c>
      <c r="U306" s="9">
        <v>1</v>
      </c>
      <c r="V306" s="9"/>
      <c r="W306" s="9">
        <v>2</v>
      </c>
      <c r="X306" s="9"/>
    </row>
    <row r="307" spans="1:24" x14ac:dyDescent="0.25">
      <c r="C307" s="9">
        <v>4</v>
      </c>
      <c r="D307" s="9">
        <v>34</v>
      </c>
      <c r="E307" s="9">
        <v>5</v>
      </c>
      <c r="F307" s="9"/>
      <c r="G307" s="9">
        <v>3</v>
      </c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</row>
    <row r="308" spans="1:24" x14ac:dyDescent="0.25">
      <c r="A308" s="8">
        <v>5</v>
      </c>
      <c r="B308" s="9" t="s">
        <v>89</v>
      </c>
      <c r="C308" s="9">
        <v>10</v>
      </c>
      <c r="D308" s="9">
        <v>84</v>
      </c>
      <c r="E308" s="9">
        <v>6</v>
      </c>
      <c r="F308" s="9">
        <v>2</v>
      </c>
      <c r="G308" s="9">
        <v>12</v>
      </c>
      <c r="H308" s="9">
        <v>1</v>
      </c>
      <c r="I308" s="9"/>
      <c r="J308" s="9" t="s">
        <v>92</v>
      </c>
      <c r="K308" s="9"/>
      <c r="L308" s="9">
        <v>9</v>
      </c>
      <c r="M308" s="9">
        <v>203</v>
      </c>
      <c r="N308" s="9">
        <v>12</v>
      </c>
      <c r="O308" s="9"/>
      <c r="P308" s="9">
        <v>5</v>
      </c>
      <c r="Q308" s="9">
        <v>5</v>
      </c>
      <c r="R308" s="9"/>
      <c r="S308" s="9">
        <v>2</v>
      </c>
      <c r="T308" s="9">
        <v>4</v>
      </c>
      <c r="U308" s="9">
        <v>1</v>
      </c>
      <c r="V308" s="9"/>
      <c r="W308" s="9">
        <v>2</v>
      </c>
      <c r="X308" s="9"/>
    </row>
    <row r="309" spans="1:24" x14ac:dyDescent="0.25">
      <c r="A309" s="8">
        <v>6</v>
      </c>
      <c r="B309" s="9" t="s">
        <v>260</v>
      </c>
      <c r="C309" s="9">
        <v>5</v>
      </c>
      <c r="D309" s="9">
        <v>232</v>
      </c>
      <c r="E309" s="9">
        <v>14</v>
      </c>
      <c r="F309" s="9">
        <v>3</v>
      </c>
      <c r="G309" s="9">
        <v>20</v>
      </c>
      <c r="H309" s="9">
        <v>4</v>
      </c>
      <c r="I309" s="9"/>
      <c r="J309" s="9" t="s">
        <v>94</v>
      </c>
      <c r="K309" s="9"/>
      <c r="L309" s="9">
        <v>10</v>
      </c>
      <c r="M309" s="9">
        <v>185</v>
      </c>
      <c r="N309" s="9">
        <v>5</v>
      </c>
      <c r="O309" s="9">
        <v>1</v>
      </c>
      <c r="P309" s="9">
        <v>40</v>
      </c>
      <c r="Q309" s="9">
        <v>8</v>
      </c>
      <c r="R309" s="9"/>
      <c r="S309" s="9">
        <v>2</v>
      </c>
      <c r="T309" s="9">
        <v>5</v>
      </c>
      <c r="U309" s="9"/>
      <c r="V309" s="9"/>
      <c r="W309" s="9">
        <v>3</v>
      </c>
      <c r="X309" s="9"/>
    </row>
    <row r="310" spans="1:24" x14ac:dyDescent="0.25">
      <c r="A310" s="8">
        <v>7</v>
      </c>
      <c r="B310" s="9" t="s">
        <v>89</v>
      </c>
      <c r="C310" s="9">
        <v>4</v>
      </c>
      <c r="D310" s="9">
        <v>92</v>
      </c>
      <c r="E310" s="9">
        <v>9</v>
      </c>
      <c r="F310" s="9"/>
      <c r="G310" s="9">
        <v>5</v>
      </c>
      <c r="H310" s="9">
        <v>7</v>
      </c>
      <c r="I310" s="9"/>
      <c r="J310" s="9" t="s">
        <v>390</v>
      </c>
      <c r="K310" s="9"/>
      <c r="L310" s="9">
        <v>9</v>
      </c>
      <c r="M310" s="9">
        <v>91</v>
      </c>
      <c r="N310" s="9">
        <v>8</v>
      </c>
      <c r="O310" s="9"/>
      <c r="P310" s="9">
        <v>6</v>
      </c>
      <c r="Q310" s="9">
        <v>1</v>
      </c>
      <c r="R310" s="9"/>
      <c r="S310" s="9">
        <v>1</v>
      </c>
      <c r="T310" s="9">
        <v>5</v>
      </c>
      <c r="U310" s="9">
        <v>1</v>
      </c>
      <c r="V310" s="9"/>
      <c r="W310" s="9">
        <v>2</v>
      </c>
      <c r="X310" s="9"/>
    </row>
    <row r="311" spans="1:24" x14ac:dyDescent="0.25">
      <c r="A311" s="8">
        <v>8</v>
      </c>
      <c r="B311" s="9" t="s">
        <v>89</v>
      </c>
      <c r="C311" s="9">
        <v>0</v>
      </c>
      <c r="D311" s="9">
        <v>1</v>
      </c>
      <c r="E311" s="9">
        <v>1</v>
      </c>
      <c r="F311" s="9"/>
      <c r="G311" s="9"/>
      <c r="H311" s="9"/>
      <c r="I311" s="9"/>
      <c r="J311" s="9" t="s">
        <v>93</v>
      </c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</row>
    <row r="312" spans="1:24" x14ac:dyDescent="0.25">
      <c r="A312" s="8">
        <v>9</v>
      </c>
      <c r="B312" s="9" t="s">
        <v>89</v>
      </c>
      <c r="C312" s="9">
        <v>5</v>
      </c>
      <c r="D312" s="9">
        <v>97</v>
      </c>
      <c r="E312" s="9">
        <v>5</v>
      </c>
      <c r="F312" s="9">
        <v>1</v>
      </c>
      <c r="G312" s="9">
        <v>3</v>
      </c>
      <c r="H312" s="9">
        <v>3</v>
      </c>
      <c r="I312" s="9"/>
      <c r="J312" s="9" t="s">
        <v>118</v>
      </c>
      <c r="K312" s="9"/>
      <c r="L312" s="9">
        <v>5</v>
      </c>
      <c r="M312" s="9">
        <v>96</v>
      </c>
      <c r="N312" s="9">
        <v>4</v>
      </c>
      <c r="O312" s="9"/>
      <c r="P312" s="9">
        <v>10</v>
      </c>
      <c r="Q312" s="9">
        <v>9</v>
      </c>
      <c r="R312" s="9"/>
      <c r="S312" s="9">
        <v>2</v>
      </c>
      <c r="T312" s="9">
        <v>2</v>
      </c>
      <c r="U312" s="9"/>
      <c r="V312" s="9"/>
      <c r="W312" s="9">
        <v>1</v>
      </c>
      <c r="X312" s="9"/>
    </row>
    <row r="313" spans="1:24" x14ac:dyDescent="0.25">
      <c r="A313" s="8">
        <v>10</v>
      </c>
      <c r="B313" s="9" t="s">
        <v>89</v>
      </c>
      <c r="C313" s="9">
        <v>8</v>
      </c>
      <c r="D313" s="9">
        <v>165</v>
      </c>
      <c r="E313" s="9">
        <v>10</v>
      </c>
      <c r="F313" s="9"/>
      <c r="G313" s="9">
        <v>9</v>
      </c>
      <c r="H313" s="9">
        <v>3</v>
      </c>
      <c r="I313" s="9"/>
      <c r="J313" s="9" t="s">
        <v>99</v>
      </c>
      <c r="K313" s="9"/>
      <c r="L313" s="9">
        <v>10</v>
      </c>
      <c r="M313" s="9">
        <v>106</v>
      </c>
      <c r="N313" s="9"/>
      <c r="O313" s="9">
        <v>1</v>
      </c>
      <c r="P313" s="9">
        <v>5</v>
      </c>
      <c r="Q313" s="9">
        <v>2</v>
      </c>
      <c r="R313" s="9"/>
      <c r="S313" s="9">
        <v>3</v>
      </c>
      <c r="T313" s="9">
        <v>5</v>
      </c>
      <c r="U313" s="9">
        <v>1</v>
      </c>
      <c r="V313" s="9"/>
      <c r="W313" s="9">
        <v>1</v>
      </c>
      <c r="X313" s="9"/>
    </row>
    <row r="314" spans="1:24" x14ac:dyDescent="0.25">
      <c r="A314" s="8">
        <v>11</v>
      </c>
      <c r="B314" s="9" t="s">
        <v>89</v>
      </c>
      <c r="C314" s="9">
        <v>10</v>
      </c>
      <c r="D314" s="9">
        <v>128</v>
      </c>
      <c r="E314" s="9">
        <v>2</v>
      </c>
      <c r="F314" s="9"/>
      <c r="G314" s="9">
        <v>1</v>
      </c>
      <c r="H314" s="9">
        <v>7</v>
      </c>
      <c r="I314" s="9"/>
      <c r="J314" s="9" t="s">
        <v>119</v>
      </c>
      <c r="K314" s="9"/>
      <c r="L314" s="9">
        <v>9</v>
      </c>
      <c r="M314" s="9">
        <v>159</v>
      </c>
      <c r="N314" s="9">
        <v>2</v>
      </c>
      <c r="O314" s="9">
        <v>1</v>
      </c>
      <c r="P314" s="9">
        <v>12</v>
      </c>
      <c r="Q314" s="9">
        <v>5</v>
      </c>
      <c r="R314" s="9"/>
      <c r="S314" s="9"/>
      <c r="T314" s="9">
        <v>6</v>
      </c>
      <c r="U314" s="9"/>
      <c r="V314" s="9"/>
      <c r="W314" s="9">
        <v>3</v>
      </c>
      <c r="X314" s="9"/>
    </row>
    <row r="315" spans="1:24" x14ac:dyDescent="0.25">
      <c r="A315" s="8" t="s">
        <v>352</v>
      </c>
      <c r="B315" s="9" t="s">
        <v>89</v>
      </c>
      <c r="C315" s="9">
        <v>10</v>
      </c>
      <c r="D315" s="9">
        <v>91</v>
      </c>
      <c r="E315" s="9">
        <v>7</v>
      </c>
      <c r="F315" s="9">
        <v>1</v>
      </c>
      <c r="G315" s="9">
        <v>8</v>
      </c>
      <c r="H315" s="9">
        <v>3</v>
      </c>
      <c r="I315" s="9"/>
      <c r="J315" s="9" t="s">
        <v>92</v>
      </c>
      <c r="K315" s="9"/>
      <c r="L315" s="9">
        <v>0</v>
      </c>
      <c r="M315" s="9">
        <v>94</v>
      </c>
      <c r="N315" s="9"/>
      <c r="O315" s="9">
        <v>1</v>
      </c>
      <c r="P315" s="9">
        <v>4</v>
      </c>
      <c r="Q315" s="9">
        <v>2</v>
      </c>
      <c r="R315" s="9"/>
      <c r="S315" s="9"/>
      <c r="T315" s="9"/>
      <c r="U315" s="9"/>
      <c r="V315" s="9"/>
      <c r="W315" s="9"/>
    </row>
    <row r="318" spans="1:24" x14ac:dyDescent="0.25">
      <c r="A318" s="8"/>
      <c r="B318" s="9"/>
      <c r="C318" s="9"/>
      <c r="D318" s="9">
        <f>SUM(D302:D315)</f>
        <v>1422</v>
      </c>
      <c r="E318" s="11">
        <f>SUM(E302:E317)</f>
        <v>83</v>
      </c>
      <c r="F318" s="11">
        <f>SUM(F302:F317)</f>
        <v>10</v>
      </c>
      <c r="G318" s="11">
        <f>SUM(G302:G317)</f>
        <v>96</v>
      </c>
      <c r="H318" s="11">
        <f>SUM(H302:H317)</f>
        <v>47</v>
      </c>
      <c r="I318" s="11"/>
      <c r="J318" s="9"/>
      <c r="K318" s="9"/>
      <c r="L318" s="9">
        <f t="shared" ref="L318:Q318" si="14">SUM(L302:L315)</f>
        <v>95</v>
      </c>
      <c r="M318" s="9">
        <f t="shared" si="14"/>
        <v>1356</v>
      </c>
      <c r="N318" s="11">
        <f t="shared" si="14"/>
        <v>42</v>
      </c>
      <c r="O318" s="11">
        <f t="shared" si="14"/>
        <v>26</v>
      </c>
      <c r="P318" s="11">
        <f t="shared" si="14"/>
        <v>109</v>
      </c>
      <c r="Q318" s="11">
        <f t="shared" si="14"/>
        <v>45</v>
      </c>
      <c r="R318" s="11"/>
      <c r="S318" s="11"/>
      <c r="T318" s="11"/>
      <c r="U318" s="11"/>
      <c r="V318" s="11"/>
      <c r="W318" s="11">
        <f>SUM(W302:W315)</f>
        <v>18</v>
      </c>
    </row>
    <row r="319" spans="1:24" x14ac:dyDescent="0.25">
      <c r="A319" s="8"/>
      <c r="B319" s="9"/>
      <c r="C319" s="10">
        <f>SUM(C302:C318)</f>
        <v>85</v>
      </c>
      <c r="D319" s="10">
        <f>D318-SUM(E318:H318)</f>
        <v>1186</v>
      </c>
      <c r="E319" s="11"/>
      <c r="F319" s="11"/>
      <c r="G319" s="11"/>
      <c r="H319" s="11"/>
      <c r="I319" s="11"/>
      <c r="J319" s="9"/>
      <c r="K319" s="9"/>
      <c r="L319" s="10">
        <f>L318-W318</f>
        <v>77</v>
      </c>
      <c r="M319" s="10">
        <f>M318-SUM(N318:O318) - R318</f>
        <v>1288</v>
      </c>
      <c r="N319" s="11"/>
      <c r="O319" s="11"/>
      <c r="P319" s="11"/>
      <c r="Q319" s="11"/>
      <c r="R319" s="11"/>
      <c r="S319" s="11">
        <f>SUM(S302:S318)</f>
        <v>22</v>
      </c>
      <c r="T319" s="11">
        <f>SUM(T302:T318)</f>
        <v>45</v>
      </c>
      <c r="U319" s="11">
        <f>SUM(U302:U318)</f>
        <v>10</v>
      </c>
      <c r="V319" s="11"/>
      <c r="W319" s="11"/>
    </row>
    <row r="320" spans="1:24" x14ac:dyDescent="0.25">
      <c r="A320" s="8"/>
      <c r="B320" s="9"/>
      <c r="C320" s="9"/>
      <c r="D320" s="9"/>
      <c r="E320" s="11"/>
      <c r="F320" s="11"/>
      <c r="G320" s="11"/>
      <c r="H320" s="11"/>
      <c r="I320" s="11"/>
      <c r="J320" s="9"/>
      <c r="K320" s="9"/>
      <c r="L320" s="9"/>
      <c r="M320" s="9"/>
      <c r="N320" s="11"/>
      <c r="O320" s="11"/>
      <c r="P320" s="11"/>
      <c r="Q320" s="11"/>
      <c r="R320" s="11"/>
      <c r="S320" s="11">
        <f>SUM(S319:V319) +X319</f>
        <v>77</v>
      </c>
      <c r="T320" s="11"/>
      <c r="U320" s="11"/>
      <c r="V320" s="11"/>
      <c r="W320" s="11"/>
    </row>
    <row r="321" spans="1:23" x14ac:dyDescent="0.25">
      <c r="A321" s="8"/>
      <c r="B321" s="14" t="s">
        <v>275</v>
      </c>
      <c r="C321" s="9"/>
      <c r="D321" s="9"/>
      <c r="E321" s="11"/>
      <c r="F321" s="11"/>
      <c r="G321" s="11"/>
      <c r="H321" s="11"/>
      <c r="I321" s="11"/>
      <c r="J321" s="9"/>
      <c r="K321" s="9" t="s">
        <v>276</v>
      </c>
      <c r="L321" s="9"/>
      <c r="M321" s="9"/>
      <c r="N321" s="11"/>
      <c r="O321" s="11"/>
      <c r="P321" s="11"/>
      <c r="Q321" s="11"/>
      <c r="R321" s="11"/>
      <c r="S321" s="11"/>
      <c r="T321" s="11"/>
      <c r="U321" s="11"/>
      <c r="V321" s="11"/>
      <c r="W321" s="11"/>
    </row>
    <row r="322" spans="1:23" x14ac:dyDescent="0.25">
      <c r="A322" s="8"/>
      <c r="B322" s="14" t="s">
        <v>388</v>
      </c>
      <c r="C322" s="9"/>
      <c r="D322" s="9"/>
      <c r="E322" s="11"/>
      <c r="F322" s="11"/>
      <c r="G322" s="11"/>
      <c r="H322" s="11"/>
      <c r="I322" s="11"/>
      <c r="J322" s="9"/>
      <c r="K322" s="9" t="s">
        <v>278</v>
      </c>
      <c r="L322" s="9"/>
      <c r="M322" s="9"/>
      <c r="N322" s="11"/>
      <c r="O322" s="11"/>
      <c r="P322" s="11"/>
      <c r="Q322" s="11"/>
      <c r="R322" s="11"/>
      <c r="S322" s="11"/>
      <c r="T322" s="11"/>
      <c r="U322" s="11"/>
      <c r="V322" s="11"/>
      <c r="W322" s="11"/>
    </row>
    <row r="323" spans="1:23" x14ac:dyDescent="0.25">
      <c r="A323" s="8"/>
      <c r="B323" s="9"/>
      <c r="C323" s="9"/>
      <c r="D323" s="9"/>
      <c r="E323" s="11"/>
      <c r="F323" s="11"/>
      <c r="G323" s="11"/>
      <c r="H323" s="11"/>
      <c r="I323" s="11"/>
      <c r="J323" s="9"/>
      <c r="K323" s="9" t="s">
        <v>280</v>
      </c>
      <c r="L323" s="9"/>
      <c r="M323" s="9"/>
      <c r="N323" s="11"/>
      <c r="O323" s="11"/>
      <c r="P323" s="11"/>
      <c r="Q323" s="11"/>
      <c r="R323" s="11"/>
      <c r="S323" s="11"/>
      <c r="T323" s="11"/>
      <c r="U323" s="11"/>
      <c r="V323" s="11"/>
      <c r="W323" s="11"/>
    </row>
    <row r="324" spans="1:23" x14ac:dyDescent="0.25">
      <c r="A324" s="8"/>
      <c r="B324" s="9"/>
      <c r="C324" s="9"/>
      <c r="D324" s="9"/>
      <c r="E324" s="11"/>
      <c r="F324" s="11"/>
      <c r="G324" s="11"/>
      <c r="H324" s="11"/>
      <c r="I324" s="11"/>
      <c r="J324" s="9"/>
      <c r="K324" s="9" t="s">
        <v>389</v>
      </c>
      <c r="M324" s="9"/>
      <c r="N324" s="11"/>
      <c r="O324" s="11"/>
      <c r="P324" s="11"/>
      <c r="Q324" s="11"/>
      <c r="R324" s="11"/>
      <c r="S324" s="11"/>
      <c r="T324" s="11"/>
      <c r="U324" s="11"/>
      <c r="V324" s="11"/>
      <c r="W324" s="11"/>
    </row>
    <row r="325" spans="1:23" x14ac:dyDescent="0.25">
      <c r="A325" s="8"/>
      <c r="B325" s="9"/>
      <c r="C325" s="9"/>
      <c r="D325" s="9"/>
      <c r="E325" s="11"/>
      <c r="F325" s="11"/>
      <c r="G325" s="11"/>
      <c r="H325" s="11"/>
      <c r="I325" s="11"/>
      <c r="J325" s="9"/>
      <c r="L325" s="9"/>
      <c r="M325" s="9"/>
      <c r="N325" s="11"/>
      <c r="O325" s="11"/>
      <c r="P325" s="11"/>
      <c r="Q325" s="11"/>
      <c r="R325" s="11"/>
      <c r="S325" s="11"/>
      <c r="T325" s="11"/>
      <c r="U325" s="11"/>
      <c r="V325" s="11"/>
      <c r="W325" s="11"/>
    </row>
    <row r="326" spans="1:23" x14ac:dyDescent="0.25">
      <c r="A326" s="8"/>
      <c r="B326" s="9"/>
      <c r="C326" s="9"/>
      <c r="D326" s="9"/>
      <c r="E326" s="11"/>
      <c r="F326" s="11"/>
      <c r="G326" s="11"/>
      <c r="H326" s="11"/>
      <c r="I326" s="11"/>
      <c r="J326" s="9"/>
      <c r="K326" s="9"/>
      <c r="L326" s="9"/>
      <c r="M326" s="9"/>
      <c r="N326" s="11"/>
      <c r="O326" s="11"/>
      <c r="P326" s="11"/>
      <c r="Q326" s="11"/>
      <c r="R326" s="11"/>
      <c r="S326" s="11"/>
      <c r="T326" s="11"/>
      <c r="U326" s="11"/>
      <c r="V326" s="11"/>
      <c r="W326" s="11"/>
    </row>
    <row r="327" spans="1:23" x14ac:dyDescent="0.25">
      <c r="A327" s="8"/>
      <c r="B327" s="9"/>
      <c r="C327" s="9"/>
      <c r="D327" s="9"/>
      <c r="E327" s="11"/>
      <c r="F327" s="11"/>
      <c r="G327" s="11"/>
      <c r="H327" s="11"/>
      <c r="I327" s="11"/>
      <c r="J327" s="9"/>
      <c r="K327" s="9"/>
      <c r="L327" s="9"/>
      <c r="M327" s="9"/>
      <c r="N327" s="11"/>
      <c r="O327" s="11"/>
      <c r="P327" s="11"/>
      <c r="Q327" s="11"/>
      <c r="R327" s="11"/>
      <c r="S327" s="11"/>
      <c r="T327" s="11"/>
      <c r="U327" s="11"/>
      <c r="V327" s="11"/>
      <c r="W327" s="11"/>
    </row>
    <row r="328" spans="1:23" x14ac:dyDescent="0.25">
      <c r="A328" s="8"/>
      <c r="B328" s="9"/>
      <c r="C328" s="9"/>
      <c r="D328" s="9"/>
      <c r="E328" s="11"/>
      <c r="F328" s="11"/>
      <c r="G328" s="11"/>
      <c r="H328" s="11"/>
      <c r="I328" s="11"/>
      <c r="J328" s="9"/>
      <c r="K328" s="9"/>
      <c r="L328" s="9"/>
      <c r="M328" s="9"/>
      <c r="N328" s="11"/>
      <c r="O328" s="11"/>
      <c r="P328" s="11"/>
      <c r="Q328" s="11"/>
      <c r="R328" s="11"/>
      <c r="S328" s="11"/>
      <c r="T328" s="11"/>
      <c r="U328" s="11"/>
      <c r="V328" s="11"/>
      <c r="W328" s="11"/>
    </row>
    <row r="329" spans="1:23" x14ac:dyDescent="0.25">
      <c r="A329" s="8"/>
      <c r="B329" s="9"/>
      <c r="C329" s="9"/>
      <c r="D329" s="9"/>
      <c r="E329" s="11"/>
      <c r="F329" s="11"/>
      <c r="G329" s="11"/>
      <c r="H329" s="11"/>
      <c r="I329" s="11"/>
      <c r="J329" s="9"/>
      <c r="K329" s="9"/>
      <c r="L329" s="9"/>
      <c r="M329" s="9"/>
      <c r="N329" s="11"/>
      <c r="O329" s="11"/>
      <c r="P329" s="11"/>
      <c r="Q329" s="11"/>
      <c r="R329" s="11"/>
      <c r="S329" s="11"/>
      <c r="T329" s="11"/>
      <c r="U329" s="11"/>
      <c r="V329" s="11"/>
      <c r="W329" s="11"/>
    </row>
    <row r="330" spans="1:23" x14ac:dyDescent="0.25">
      <c r="A330" s="8"/>
      <c r="B330" s="9"/>
      <c r="C330" s="9"/>
      <c r="D330" s="9"/>
      <c r="E330" s="11"/>
      <c r="F330" s="11"/>
      <c r="G330" s="11"/>
      <c r="H330" s="11"/>
      <c r="I330" s="11"/>
      <c r="J330" s="9"/>
      <c r="K330" s="9"/>
      <c r="L330" s="9"/>
      <c r="M330" s="9"/>
      <c r="N330" s="11"/>
      <c r="O330" s="11"/>
      <c r="P330" s="11"/>
      <c r="Q330" s="11"/>
      <c r="R330" s="11"/>
      <c r="S330" s="11"/>
      <c r="T330" s="11"/>
      <c r="U330" s="11"/>
      <c r="V330" s="11"/>
      <c r="W330" s="11"/>
    </row>
    <row r="331" spans="1:23" x14ac:dyDescent="0.25">
      <c r="A331" s="8"/>
      <c r="B331" s="9"/>
      <c r="C331" s="9"/>
      <c r="D331" s="10" t="s">
        <v>124</v>
      </c>
      <c r="E331" s="11"/>
      <c r="F331" s="11"/>
      <c r="G331" s="11"/>
      <c r="H331" s="11"/>
      <c r="I331" s="11"/>
      <c r="J331" s="9"/>
      <c r="K331" s="9"/>
      <c r="L331" s="9"/>
      <c r="M331" s="9"/>
      <c r="N331" s="11"/>
      <c r="O331" s="11"/>
      <c r="P331" s="11"/>
      <c r="Q331" s="11"/>
      <c r="R331" s="11"/>
      <c r="S331" s="11"/>
      <c r="T331" s="11"/>
      <c r="U331" s="11"/>
      <c r="V331" s="11"/>
      <c r="W331" s="11"/>
    </row>
    <row r="332" spans="1:23" x14ac:dyDescent="0.25">
      <c r="A332" s="8"/>
      <c r="B332" s="9"/>
      <c r="C332" s="9"/>
      <c r="D332" s="9"/>
      <c r="E332" s="11"/>
      <c r="F332" s="11"/>
      <c r="G332" s="11"/>
      <c r="H332" s="11"/>
      <c r="I332" s="11"/>
      <c r="J332" s="9"/>
      <c r="K332" s="9"/>
      <c r="L332" s="9"/>
      <c r="M332" s="9"/>
      <c r="N332" s="11"/>
      <c r="O332" s="11"/>
      <c r="P332" s="11"/>
      <c r="Q332" s="11"/>
      <c r="T332" s="11"/>
      <c r="U332" s="11"/>
      <c r="V332" s="11"/>
      <c r="W332" s="11"/>
    </row>
    <row r="333" spans="1:23" x14ac:dyDescent="0.25">
      <c r="A333" s="8" t="s">
        <v>83</v>
      </c>
      <c r="B333" s="9"/>
      <c r="C333" s="9"/>
      <c r="D333" s="9"/>
      <c r="E333" s="11"/>
      <c r="F333" s="11" t="s">
        <v>84</v>
      </c>
      <c r="G333" s="11"/>
      <c r="H333" s="11" t="s">
        <v>85</v>
      </c>
      <c r="I333" s="11"/>
      <c r="J333" s="9"/>
      <c r="K333" s="9"/>
      <c r="L333" s="9"/>
      <c r="M333" s="9"/>
      <c r="N333" s="11"/>
      <c r="O333" s="11" t="s">
        <v>84</v>
      </c>
      <c r="P333" s="11"/>
      <c r="Q333" s="11" t="s">
        <v>85</v>
      </c>
      <c r="R333" s="11"/>
      <c r="S333" s="11"/>
      <c r="T333" s="11"/>
      <c r="U333" s="11"/>
      <c r="V333" s="11"/>
      <c r="W333" s="11"/>
    </row>
    <row r="334" spans="1:23" x14ac:dyDescent="0.25">
      <c r="A334" s="8"/>
      <c r="B334" s="9"/>
      <c r="C334" s="9"/>
      <c r="D334" s="9"/>
      <c r="E334" s="11" t="s">
        <v>86</v>
      </c>
      <c r="F334" s="11"/>
      <c r="G334" s="11" t="s">
        <v>87</v>
      </c>
      <c r="H334" s="11"/>
      <c r="I334" s="11"/>
      <c r="K334" s="9"/>
      <c r="L334" s="9"/>
      <c r="M334" s="9"/>
      <c r="N334" s="11" t="s">
        <v>86</v>
      </c>
      <c r="O334" s="11"/>
      <c r="P334" s="11" t="s">
        <v>87</v>
      </c>
      <c r="Q334" s="11"/>
      <c r="R334" s="9"/>
      <c r="S334" s="11" t="s">
        <v>20</v>
      </c>
      <c r="T334" s="11" t="s">
        <v>7</v>
      </c>
      <c r="U334" s="11" t="s">
        <v>27</v>
      </c>
      <c r="V334" s="11" t="s">
        <v>8</v>
      </c>
      <c r="W334" s="11" t="s">
        <v>88</v>
      </c>
    </row>
    <row r="335" spans="1:23" x14ac:dyDescent="0.25">
      <c r="A335" s="8">
        <v>1</v>
      </c>
      <c r="B335" s="9" t="s">
        <v>107</v>
      </c>
      <c r="C335" s="9">
        <v>6</v>
      </c>
      <c r="D335" s="9">
        <v>233</v>
      </c>
      <c r="E335" s="9">
        <v>2</v>
      </c>
      <c r="F335" s="9"/>
      <c r="G335" s="9">
        <v>13</v>
      </c>
      <c r="H335" s="9">
        <v>11</v>
      </c>
      <c r="I335" s="11"/>
      <c r="J335" s="9" t="s">
        <v>156</v>
      </c>
      <c r="K335" s="9"/>
      <c r="L335" s="9">
        <v>7</v>
      </c>
      <c r="M335" s="9">
        <v>63</v>
      </c>
      <c r="N335" s="9"/>
      <c r="O335" s="9"/>
      <c r="P335" s="9">
        <v>8</v>
      </c>
      <c r="Q335" s="9">
        <v>6</v>
      </c>
      <c r="R335" s="9"/>
      <c r="S335" s="9">
        <v>3</v>
      </c>
      <c r="T335" s="9">
        <v>3</v>
      </c>
      <c r="U335" s="9"/>
      <c r="V335" s="9"/>
      <c r="W335" s="9">
        <v>1</v>
      </c>
    </row>
    <row r="336" spans="1:23" x14ac:dyDescent="0.25">
      <c r="A336" s="8">
        <v>2</v>
      </c>
      <c r="B336" s="9" t="s">
        <v>89</v>
      </c>
      <c r="C336" s="9">
        <v>10</v>
      </c>
      <c r="D336" s="9">
        <v>97</v>
      </c>
      <c r="E336" s="9">
        <v>8</v>
      </c>
      <c r="F336" s="9">
        <v>3</v>
      </c>
      <c r="G336" s="9">
        <v>2</v>
      </c>
      <c r="H336" s="9">
        <v>4</v>
      </c>
      <c r="I336" s="11"/>
      <c r="J336" s="9" t="s">
        <v>91</v>
      </c>
      <c r="K336" s="11"/>
      <c r="L336" s="9">
        <v>4</v>
      </c>
      <c r="M336" s="9">
        <v>110</v>
      </c>
      <c r="N336" s="9">
        <v>4</v>
      </c>
      <c r="O336" s="9">
        <v>1</v>
      </c>
      <c r="P336" s="9">
        <v>5</v>
      </c>
      <c r="Q336" s="9">
        <v>3</v>
      </c>
      <c r="R336" s="9"/>
      <c r="S336" s="9"/>
      <c r="T336" s="9">
        <v>3</v>
      </c>
      <c r="U336" s="9">
        <v>1</v>
      </c>
      <c r="V336" s="9"/>
      <c r="W336" s="9"/>
    </row>
    <row r="337" spans="1:23" x14ac:dyDescent="0.25">
      <c r="A337" s="8">
        <v>3</v>
      </c>
      <c r="B337" s="9" t="s">
        <v>89</v>
      </c>
      <c r="C337" s="9">
        <v>10</v>
      </c>
      <c r="D337" s="9">
        <v>79</v>
      </c>
      <c r="E337" s="9">
        <v>16</v>
      </c>
      <c r="F337" s="9">
        <v>1</v>
      </c>
      <c r="G337" s="9">
        <v>10</v>
      </c>
      <c r="H337" s="9">
        <v>1</v>
      </c>
      <c r="I337" s="11"/>
      <c r="J337" s="9" t="s">
        <v>92</v>
      </c>
      <c r="K337" s="11"/>
      <c r="L337" s="9">
        <v>5</v>
      </c>
      <c r="M337" s="9">
        <v>154</v>
      </c>
      <c r="N337" s="9">
        <v>5</v>
      </c>
      <c r="O337" s="9">
        <v>2</v>
      </c>
      <c r="P337" s="9">
        <v>2</v>
      </c>
      <c r="Q337" s="9">
        <v>1</v>
      </c>
      <c r="R337" s="9"/>
      <c r="S337" s="9">
        <v>1</v>
      </c>
      <c r="T337" s="9">
        <v>4</v>
      </c>
      <c r="U337" s="9"/>
      <c r="V337" s="9"/>
      <c r="W337" s="9"/>
    </row>
    <row r="338" spans="1:23" x14ac:dyDescent="0.25">
      <c r="A338" s="8">
        <v>4</v>
      </c>
      <c r="B338" s="9" t="s">
        <v>89</v>
      </c>
      <c r="C338" s="9">
        <v>4</v>
      </c>
      <c r="D338" s="9">
        <v>174</v>
      </c>
      <c r="E338" s="9">
        <v>6</v>
      </c>
      <c r="F338" s="9">
        <v>1</v>
      </c>
      <c r="G338" s="9">
        <v>15</v>
      </c>
      <c r="H338" s="9">
        <v>12</v>
      </c>
      <c r="I338" s="11"/>
      <c r="J338" s="9" t="s">
        <v>99</v>
      </c>
      <c r="K338" s="11"/>
      <c r="L338" s="9">
        <v>10</v>
      </c>
      <c r="M338" s="9">
        <v>155</v>
      </c>
      <c r="N338" s="9">
        <v>2</v>
      </c>
      <c r="O338" s="9">
        <v>2</v>
      </c>
      <c r="P338" s="9">
        <v>8</v>
      </c>
      <c r="Q338" s="9">
        <v>9</v>
      </c>
      <c r="R338" s="9"/>
      <c r="S338" s="9">
        <v>4</v>
      </c>
      <c r="T338" s="9">
        <v>4</v>
      </c>
      <c r="U338" s="9">
        <v>2</v>
      </c>
      <c r="V338" s="9"/>
      <c r="W338" s="9"/>
    </row>
    <row r="339" spans="1:23" x14ac:dyDescent="0.25">
      <c r="A339" s="8">
        <v>5</v>
      </c>
      <c r="B339" s="9" t="s">
        <v>89</v>
      </c>
      <c r="C339" s="9">
        <v>5</v>
      </c>
      <c r="D339" s="9">
        <v>136</v>
      </c>
      <c r="E339" s="9">
        <v>4</v>
      </c>
      <c r="F339" s="9">
        <v>1</v>
      </c>
      <c r="G339" s="9">
        <v>12</v>
      </c>
      <c r="H339" s="9">
        <v>4</v>
      </c>
      <c r="I339" s="11"/>
      <c r="J339" s="9" t="s">
        <v>94</v>
      </c>
      <c r="K339" s="11"/>
      <c r="L339" s="9">
        <v>10</v>
      </c>
      <c r="M339" s="9">
        <v>118</v>
      </c>
      <c r="N339" s="9">
        <v>5</v>
      </c>
      <c r="O339" s="9">
        <v>1</v>
      </c>
      <c r="P339" s="9">
        <v>15</v>
      </c>
      <c r="Q339" s="9">
        <v>1</v>
      </c>
      <c r="R339" s="9"/>
      <c r="S339" s="9">
        <v>4</v>
      </c>
      <c r="T339" s="9">
        <v>1</v>
      </c>
      <c r="U339" s="9">
        <v>2</v>
      </c>
      <c r="V339" s="9">
        <v>1</v>
      </c>
      <c r="W339" s="9">
        <v>2</v>
      </c>
    </row>
    <row r="340" spans="1:23" x14ac:dyDescent="0.25">
      <c r="A340" s="8"/>
      <c r="B340" s="9"/>
      <c r="C340" s="9"/>
      <c r="D340" s="9"/>
      <c r="E340" s="11"/>
      <c r="F340" s="11"/>
      <c r="G340" s="11"/>
      <c r="H340" s="11"/>
      <c r="I340" s="11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</row>
    <row r="341" spans="1:23" x14ac:dyDescent="0.25">
      <c r="A341" s="8"/>
      <c r="B341" s="9"/>
      <c r="C341" s="9"/>
      <c r="D341" s="9"/>
      <c r="E341" s="11"/>
      <c r="F341" s="11"/>
      <c r="G341" s="11"/>
      <c r="H341" s="11"/>
      <c r="I341" s="11"/>
      <c r="K341" s="9"/>
      <c r="L341" s="9"/>
      <c r="M341" s="9"/>
      <c r="N341" s="11"/>
      <c r="O341" s="11"/>
      <c r="P341" s="11"/>
      <c r="Q341" s="11"/>
      <c r="R341" s="11"/>
      <c r="S341" s="11"/>
      <c r="T341" s="11"/>
      <c r="U341" s="11"/>
      <c r="V341" s="11"/>
      <c r="W341" s="11"/>
    </row>
    <row r="342" spans="1:23" x14ac:dyDescent="0.25">
      <c r="A342" s="8"/>
      <c r="B342" s="9"/>
      <c r="C342" s="9"/>
      <c r="D342" s="9">
        <f>SUM(D335:D341)</f>
        <v>719</v>
      </c>
      <c r="E342" s="11">
        <f>SUM(E335:E341)</f>
        <v>36</v>
      </c>
      <c r="F342" s="11">
        <f>SUM(F335:F341)</f>
        <v>6</v>
      </c>
      <c r="G342" s="11">
        <f>SUM(G335:G341)</f>
        <v>52</v>
      </c>
      <c r="H342" s="11">
        <f>SUM(H335:H341)</f>
        <v>32</v>
      </c>
      <c r="I342" s="11"/>
      <c r="J342" s="9"/>
      <c r="K342" s="9"/>
      <c r="L342" s="9">
        <f t="shared" ref="L342:Q342" si="15">SUM(L335:L341)</f>
        <v>36</v>
      </c>
      <c r="M342" s="9">
        <f t="shared" si="15"/>
        <v>600</v>
      </c>
      <c r="N342" s="9">
        <f t="shared" si="15"/>
        <v>16</v>
      </c>
      <c r="O342" s="9">
        <f t="shared" si="15"/>
        <v>6</v>
      </c>
      <c r="P342" s="9">
        <f t="shared" si="15"/>
        <v>38</v>
      </c>
      <c r="Q342" s="9">
        <f t="shared" si="15"/>
        <v>20</v>
      </c>
      <c r="R342" s="11"/>
      <c r="S342" s="11"/>
      <c r="T342" s="11"/>
      <c r="U342" s="11"/>
      <c r="V342" s="11"/>
      <c r="W342" s="11">
        <f>SUM(W335:W341)</f>
        <v>3</v>
      </c>
    </row>
    <row r="343" spans="1:23" x14ac:dyDescent="0.25">
      <c r="A343" s="8"/>
      <c r="B343" s="9"/>
      <c r="C343" s="10">
        <f>SUM(C335:C342)</f>
        <v>35</v>
      </c>
      <c r="D343" s="10">
        <f>D342-SUM(E342:H342)</f>
        <v>593</v>
      </c>
      <c r="E343" s="11"/>
      <c r="F343" s="11"/>
      <c r="G343" s="11"/>
      <c r="H343" s="11"/>
      <c r="I343" s="11"/>
      <c r="J343" s="9"/>
      <c r="K343" s="9"/>
      <c r="L343" s="10">
        <f>L342-W342</f>
        <v>33</v>
      </c>
      <c r="M343" s="10">
        <f>M342-(N342+O342+R342)</f>
        <v>578</v>
      </c>
      <c r="N343" s="11"/>
      <c r="O343" s="11"/>
      <c r="P343" s="11"/>
      <c r="Q343" s="11"/>
      <c r="R343" s="11"/>
      <c r="S343" s="11">
        <f>SUM(S335:S342)</f>
        <v>12</v>
      </c>
      <c r="T343" s="11">
        <f>SUM(T335:T342)</f>
        <v>15</v>
      </c>
      <c r="U343" s="11"/>
      <c r="V343" s="11">
        <f>SUM(V335:V342)</f>
        <v>1</v>
      </c>
      <c r="W343" s="11"/>
    </row>
    <row r="344" spans="1:23" x14ac:dyDescent="0.25">
      <c r="A344" s="8"/>
      <c r="B344" s="9"/>
      <c r="C344" s="9"/>
      <c r="D344" s="9"/>
      <c r="E344" s="11"/>
      <c r="F344" s="11"/>
      <c r="G344" s="11"/>
      <c r="H344" s="11"/>
      <c r="I344" s="11"/>
      <c r="J344" s="9"/>
      <c r="K344" s="9"/>
      <c r="L344" s="9"/>
      <c r="M344" s="9"/>
      <c r="N344" s="11"/>
      <c r="O344" s="11"/>
      <c r="P344" s="11"/>
      <c r="Q344" s="11"/>
      <c r="R344" s="11"/>
      <c r="S344" s="11">
        <f>SUM(S343:V343)</f>
        <v>28</v>
      </c>
      <c r="T344" s="11"/>
      <c r="U344" s="11"/>
      <c r="V344" s="11"/>
      <c r="W344" s="11"/>
    </row>
    <row r="345" spans="1:23" x14ac:dyDescent="0.25">
      <c r="A345" s="8"/>
      <c r="B345" s="9"/>
      <c r="C345" s="9"/>
      <c r="D345" s="9"/>
      <c r="E345" s="11"/>
      <c r="F345" s="11"/>
      <c r="G345" s="11"/>
      <c r="H345" s="11"/>
      <c r="I345" s="11"/>
      <c r="J345" s="9"/>
      <c r="K345" s="9"/>
      <c r="L345" s="9"/>
      <c r="M345" s="9"/>
      <c r="N345" s="11"/>
      <c r="O345" s="11"/>
      <c r="P345" s="11"/>
      <c r="Q345" s="11"/>
      <c r="R345" s="11"/>
      <c r="S345" s="11"/>
      <c r="T345" s="11"/>
      <c r="U345" s="11"/>
      <c r="V345" s="11"/>
      <c r="W345" s="11"/>
    </row>
    <row r="346" spans="1:23" x14ac:dyDescent="0.25">
      <c r="A346" s="19"/>
      <c r="B346" s="9"/>
      <c r="C346" s="9"/>
      <c r="D346" s="9"/>
      <c r="E346" s="11"/>
      <c r="F346" s="11"/>
      <c r="G346" s="11"/>
      <c r="H346" s="11"/>
      <c r="I346" s="11"/>
      <c r="J346" s="9"/>
      <c r="K346" s="14" t="s">
        <v>157</v>
      </c>
      <c r="L346" s="9"/>
      <c r="M346" s="9"/>
      <c r="N346" s="11"/>
      <c r="O346" s="11"/>
      <c r="P346" s="11"/>
      <c r="Q346" s="11"/>
      <c r="R346" s="11"/>
      <c r="S346" s="11"/>
      <c r="T346" s="11"/>
      <c r="U346" s="11"/>
      <c r="V346" s="11"/>
      <c r="W346" s="11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>&amp;CSDCC   &amp;"-,Bold Italic"Match Results  &amp;"-,Regular" 2021/2022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FF01B-765A-4B84-BBE3-3F89A5806B36}">
  <dimension ref="A1:O30"/>
  <sheetViews>
    <sheetView workbookViewId="0">
      <selection activeCell="A3" sqref="A3:O31"/>
    </sheetView>
  </sheetViews>
  <sheetFormatPr defaultRowHeight="15" x14ac:dyDescent="0.25"/>
  <cols>
    <col min="1" max="1" width="15" style="1" customWidth="1"/>
    <col min="2" max="2" width="5.42578125" style="2" customWidth="1"/>
    <col min="3" max="3" width="4.28515625" style="2" customWidth="1"/>
    <col min="4" max="4" width="4.5703125" style="2" customWidth="1"/>
    <col min="5" max="5" width="5.85546875" style="2" customWidth="1"/>
    <col min="6" max="6" width="6.5703125" style="2" customWidth="1"/>
    <col min="7" max="7" width="2.28515625" style="3" customWidth="1"/>
    <col min="8" max="8" width="6.7109375" style="2" customWidth="1"/>
    <col min="9" max="9" width="8.42578125" style="2" customWidth="1"/>
    <col min="10" max="11" width="4.7109375" style="2" customWidth="1"/>
    <col min="12" max="15" width="4.28515625" style="2" customWidth="1"/>
  </cols>
  <sheetData>
    <row r="1" spans="1:14" x14ac:dyDescent="0.25">
      <c r="B1" s="7" t="s">
        <v>208</v>
      </c>
    </row>
    <row r="2" spans="1:14" x14ac:dyDescent="0.25">
      <c r="B2" s="3" t="s">
        <v>209</v>
      </c>
    </row>
    <row r="3" spans="1:14" x14ac:dyDescent="0.25">
      <c r="B3" s="2" t="s">
        <v>1</v>
      </c>
      <c r="D3" s="2" t="s">
        <v>2</v>
      </c>
      <c r="E3" s="2" t="s">
        <v>3</v>
      </c>
      <c r="F3" s="2" t="s">
        <v>4</v>
      </c>
      <c r="H3" s="2" t="s">
        <v>5</v>
      </c>
      <c r="I3" s="2" t="s">
        <v>6</v>
      </c>
      <c r="J3" s="2">
        <v>100</v>
      </c>
      <c r="K3" s="2">
        <v>50</v>
      </c>
      <c r="L3" s="2" t="s">
        <v>7</v>
      </c>
      <c r="M3" s="2" t="s">
        <v>8</v>
      </c>
      <c r="N3" s="3" t="s">
        <v>9</v>
      </c>
    </row>
    <row r="5" spans="1:14" x14ac:dyDescent="0.25">
      <c r="A5" s="1" t="s">
        <v>10</v>
      </c>
      <c r="B5" s="2">
        <v>1</v>
      </c>
      <c r="D5" s="2">
        <v>1</v>
      </c>
      <c r="E5" s="2" t="s">
        <v>34</v>
      </c>
      <c r="F5" s="2">
        <v>60</v>
      </c>
      <c r="H5" s="2">
        <v>60</v>
      </c>
      <c r="I5" s="4">
        <v>60</v>
      </c>
      <c r="J5" s="2" t="s">
        <v>34</v>
      </c>
      <c r="K5" s="2">
        <v>1</v>
      </c>
      <c r="L5" s="2">
        <v>1</v>
      </c>
      <c r="M5" s="2" t="s">
        <v>34</v>
      </c>
      <c r="N5" s="2" t="s">
        <v>34</v>
      </c>
    </row>
    <row r="6" spans="1:14" x14ac:dyDescent="0.25">
      <c r="A6" s="1" t="s">
        <v>11</v>
      </c>
      <c r="B6" s="2">
        <v>1</v>
      </c>
      <c r="D6" s="2">
        <v>1</v>
      </c>
      <c r="E6" s="2" t="s">
        <v>34</v>
      </c>
      <c r="F6" s="2">
        <v>36</v>
      </c>
      <c r="H6" s="2">
        <v>36</v>
      </c>
      <c r="I6" s="4">
        <v>36</v>
      </c>
      <c r="J6" s="2" t="s">
        <v>34</v>
      </c>
      <c r="K6" s="2" t="s">
        <v>34</v>
      </c>
      <c r="L6" s="2">
        <v>1</v>
      </c>
      <c r="M6" s="2" t="s">
        <v>34</v>
      </c>
      <c r="N6" s="2" t="s">
        <v>34</v>
      </c>
    </row>
    <row r="7" spans="1:14" x14ac:dyDescent="0.25">
      <c r="A7" s="1" t="s">
        <v>182</v>
      </c>
      <c r="B7" s="2">
        <v>1</v>
      </c>
      <c r="D7" s="2">
        <v>1</v>
      </c>
      <c r="E7" s="2" t="s">
        <v>34</v>
      </c>
      <c r="F7" s="2">
        <v>16</v>
      </c>
      <c r="G7" s="3" t="s">
        <v>33</v>
      </c>
      <c r="H7" s="2">
        <v>16</v>
      </c>
      <c r="I7" s="4">
        <v>16</v>
      </c>
      <c r="J7" s="2" t="s">
        <v>34</v>
      </c>
      <c r="K7" s="2" t="s">
        <v>34</v>
      </c>
      <c r="L7" s="2">
        <v>2</v>
      </c>
      <c r="M7" s="2" t="s">
        <v>34</v>
      </c>
      <c r="N7" s="2" t="s">
        <v>34</v>
      </c>
    </row>
    <row r="8" spans="1:14" x14ac:dyDescent="0.25">
      <c r="A8" s="1" t="s">
        <v>12</v>
      </c>
      <c r="B8" s="2">
        <v>1</v>
      </c>
      <c r="D8" s="2">
        <v>1</v>
      </c>
      <c r="E8" s="2" t="s">
        <v>34</v>
      </c>
      <c r="F8" s="2">
        <v>14</v>
      </c>
      <c r="H8" s="2">
        <v>14</v>
      </c>
      <c r="I8" s="4">
        <v>14</v>
      </c>
      <c r="J8" s="2" t="s">
        <v>34</v>
      </c>
      <c r="K8" s="2" t="s">
        <v>34</v>
      </c>
      <c r="L8" s="2" t="s">
        <v>34</v>
      </c>
      <c r="M8" s="2" t="s">
        <v>34</v>
      </c>
      <c r="N8" s="2" t="s">
        <v>34</v>
      </c>
    </row>
    <row r="9" spans="1:14" x14ac:dyDescent="0.25">
      <c r="A9" s="1" t="s">
        <v>28</v>
      </c>
      <c r="B9" s="2">
        <v>1</v>
      </c>
      <c r="D9" s="2">
        <v>1</v>
      </c>
      <c r="E9" s="2" t="s">
        <v>34</v>
      </c>
      <c r="F9" s="2">
        <v>12</v>
      </c>
      <c r="H9" s="2">
        <v>12</v>
      </c>
      <c r="I9" s="4">
        <v>12</v>
      </c>
      <c r="J9" s="2" t="s">
        <v>34</v>
      </c>
      <c r="K9" s="2" t="s">
        <v>34</v>
      </c>
      <c r="L9" s="2" t="s">
        <v>34</v>
      </c>
      <c r="M9" s="2" t="s">
        <v>34</v>
      </c>
      <c r="N9" s="2" t="s">
        <v>34</v>
      </c>
    </row>
    <row r="10" spans="1:14" x14ac:dyDescent="0.25">
      <c r="A10" s="1" t="s">
        <v>39</v>
      </c>
      <c r="B10" s="2">
        <v>1</v>
      </c>
      <c r="D10" s="2">
        <v>1</v>
      </c>
      <c r="E10" s="2" t="s">
        <v>34</v>
      </c>
      <c r="F10" s="2">
        <v>11</v>
      </c>
      <c r="H10" s="2">
        <v>11</v>
      </c>
      <c r="I10" s="4">
        <v>11</v>
      </c>
      <c r="J10" s="2" t="s">
        <v>34</v>
      </c>
      <c r="K10" s="2" t="s">
        <v>34</v>
      </c>
      <c r="L10" s="2" t="s">
        <v>34</v>
      </c>
      <c r="M10" s="2" t="s">
        <v>34</v>
      </c>
      <c r="N10" s="2" t="s">
        <v>34</v>
      </c>
    </row>
    <row r="11" spans="1:14" x14ac:dyDescent="0.25">
      <c r="A11" s="1" t="s">
        <v>14</v>
      </c>
      <c r="B11" s="2">
        <v>1</v>
      </c>
      <c r="D11" s="2">
        <v>1</v>
      </c>
      <c r="E11" s="2" t="s">
        <v>34</v>
      </c>
      <c r="F11" s="2">
        <v>10</v>
      </c>
      <c r="H11" s="2">
        <v>10</v>
      </c>
      <c r="I11" s="4">
        <v>10</v>
      </c>
      <c r="J11" s="2" t="s">
        <v>34</v>
      </c>
      <c r="K11" s="2" t="s">
        <v>34</v>
      </c>
      <c r="L11" s="2">
        <v>1</v>
      </c>
      <c r="M11" s="2" t="s">
        <v>34</v>
      </c>
      <c r="N11" s="2" t="s">
        <v>34</v>
      </c>
    </row>
    <row r="12" spans="1:14" x14ac:dyDescent="0.25">
      <c r="A12" s="1" t="s">
        <v>15</v>
      </c>
      <c r="B12" s="2">
        <v>1</v>
      </c>
      <c r="D12" s="2">
        <v>1</v>
      </c>
      <c r="E12" s="2" t="s">
        <v>34</v>
      </c>
      <c r="F12" s="2">
        <v>2</v>
      </c>
      <c r="H12" s="2">
        <v>2</v>
      </c>
      <c r="I12" s="4">
        <v>2</v>
      </c>
      <c r="J12" s="2" t="s">
        <v>34</v>
      </c>
      <c r="K12" s="2" t="s">
        <v>34</v>
      </c>
      <c r="L12" s="2" t="s">
        <v>34</v>
      </c>
      <c r="M12" s="2" t="s">
        <v>34</v>
      </c>
      <c r="N12" s="2" t="s">
        <v>34</v>
      </c>
    </row>
    <row r="13" spans="1:14" x14ac:dyDescent="0.25">
      <c r="A13" s="1" t="s">
        <v>40</v>
      </c>
      <c r="B13" s="2">
        <v>1</v>
      </c>
      <c r="D13" s="2">
        <v>1</v>
      </c>
      <c r="E13" s="2">
        <v>1</v>
      </c>
      <c r="F13" s="2">
        <v>30</v>
      </c>
      <c r="G13" s="3" t="s">
        <v>33</v>
      </c>
      <c r="H13" s="2">
        <v>30</v>
      </c>
      <c r="I13" s="4" t="s">
        <v>34</v>
      </c>
      <c r="J13" s="2" t="s">
        <v>34</v>
      </c>
      <c r="K13" s="2" t="s">
        <v>34</v>
      </c>
      <c r="L13" s="2">
        <v>1</v>
      </c>
      <c r="M13" s="2" t="s">
        <v>34</v>
      </c>
      <c r="N13" s="2" t="s">
        <v>34</v>
      </c>
    </row>
    <row r="14" spans="1:14" x14ac:dyDescent="0.25">
      <c r="A14" s="1" t="s">
        <v>49</v>
      </c>
      <c r="B14" s="2">
        <v>1</v>
      </c>
      <c r="D14" s="2">
        <v>1</v>
      </c>
      <c r="E14" s="2">
        <v>1</v>
      </c>
      <c r="F14" s="2" t="s">
        <v>34</v>
      </c>
      <c r="H14" s="2" t="s">
        <v>34</v>
      </c>
      <c r="I14" s="4" t="s">
        <v>34</v>
      </c>
      <c r="J14" s="2" t="s">
        <v>34</v>
      </c>
      <c r="K14" s="2" t="s">
        <v>34</v>
      </c>
      <c r="L14" s="2">
        <v>2</v>
      </c>
      <c r="M14" s="2" t="s">
        <v>34</v>
      </c>
      <c r="N14" s="2" t="s">
        <v>34</v>
      </c>
    </row>
    <row r="15" spans="1:14" x14ac:dyDescent="0.25">
      <c r="A15" s="1" t="s">
        <v>32</v>
      </c>
      <c r="B15" s="2">
        <v>1</v>
      </c>
      <c r="D15" s="2" t="s">
        <v>34</v>
      </c>
      <c r="E15" s="2" t="s">
        <v>34</v>
      </c>
      <c r="F15" s="2" t="s">
        <v>34</v>
      </c>
      <c r="H15" s="2" t="s">
        <v>34</v>
      </c>
      <c r="I15" s="4" t="s">
        <v>34</v>
      </c>
      <c r="J15" s="2" t="s">
        <v>34</v>
      </c>
      <c r="K15" s="2" t="s">
        <v>34</v>
      </c>
      <c r="L15" s="2" t="s">
        <v>34</v>
      </c>
      <c r="M15" s="2" t="s">
        <v>34</v>
      </c>
      <c r="N15" s="2" t="s">
        <v>34</v>
      </c>
    </row>
    <row r="16" spans="1:14" x14ac:dyDescent="0.25">
      <c r="I16" s="4"/>
    </row>
    <row r="17" spans="1:15" s="46" customFormat="1" x14ac:dyDescent="0.25">
      <c r="A17" s="1"/>
      <c r="B17" s="2">
        <f>SUM(B5:B15)</f>
        <v>11</v>
      </c>
      <c r="C17" s="2"/>
      <c r="D17" s="2">
        <f>SUM(D5:D15)</f>
        <v>10</v>
      </c>
      <c r="E17" s="2">
        <f>SUM(E5:E15)</f>
        <v>2</v>
      </c>
      <c r="F17" s="2"/>
      <c r="G17" s="3"/>
      <c r="H17" s="2">
        <f>SUM(H5:H15)</f>
        <v>191</v>
      </c>
      <c r="I17" s="2"/>
      <c r="J17" s="2"/>
      <c r="K17" s="2"/>
      <c r="L17" s="2">
        <f>SUM(L5:L14)</f>
        <v>8</v>
      </c>
      <c r="M17" s="2"/>
      <c r="N17" s="2"/>
      <c r="O17" s="2"/>
    </row>
    <row r="18" spans="1:15" x14ac:dyDescent="0.25">
      <c r="D18" s="6"/>
      <c r="H18" s="6"/>
    </row>
    <row r="19" spans="1:15" x14ac:dyDescent="0.25">
      <c r="D19" s="6"/>
      <c r="H19" s="6"/>
    </row>
    <row r="20" spans="1:15" x14ac:dyDescent="0.25"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H20" s="2" t="s">
        <v>6</v>
      </c>
      <c r="I20" s="2" t="s">
        <v>24</v>
      </c>
      <c r="J20" s="2" t="s">
        <v>25</v>
      </c>
      <c r="K20" s="2" t="s">
        <v>26</v>
      </c>
      <c r="L20" s="2" t="s">
        <v>20</v>
      </c>
      <c r="M20" s="2" t="s">
        <v>7</v>
      </c>
      <c r="N20" s="2" t="s">
        <v>27</v>
      </c>
      <c r="O20" s="2" t="s">
        <v>8</v>
      </c>
    </row>
    <row r="22" spans="1:15" x14ac:dyDescent="0.25">
      <c r="A22" s="1" t="s">
        <v>14</v>
      </c>
      <c r="B22" s="2">
        <v>9</v>
      </c>
      <c r="D22" s="2" t="s">
        <v>34</v>
      </c>
      <c r="E22" s="2">
        <v>42</v>
      </c>
      <c r="F22" s="2">
        <v>3</v>
      </c>
      <c r="H22" s="4">
        <f>E22/F22</f>
        <v>14</v>
      </c>
      <c r="I22" s="2" t="s">
        <v>211</v>
      </c>
      <c r="J22" s="2" t="s">
        <v>34</v>
      </c>
      <c r="K22" s="2" t="s">
        <v>34</v>
      </c>
      <c r="L22" s="2" t="s">
        <v>34</v>
      </c>
      <c r="M22" s="2">
        <v>3</v>
      </c>
      <c r="N22" s="2" t="s">
        <v>34</v>
      </c>
      <c r="O22" s="2" t="s">
        <v>34</v>
      </c>
    </row>
    <row r="23" spans="1:15" x14ac:dyDescent="0.25">
      <c r="A23" s="1" t="s">
        <v>32</v>
      </c>
      <c r="B23" s="2">
        <v>6</v>
      </c>
      <c r="D23" s="2" t="s">
        <v>34</v>
      </c>
      <c r="E23" s="2">
        <v>52</v>
      </c>
      <c r="F23" s="2">
        <v>2</v>
      </c>
      <c r="H23" s="4">
        <f>E23/F23</f>
        <v>26</v>
      </c>
      <c r="I23" s="2" t="s">
        <v>214</v>
      </c>
      <c r="J23" s="2" t="s">
        <v>34</v>
      </c>
      <c r="K23" s="2" t="s">
        <v>34</v>
      </c>
      <c r="L23" s="2" t="s">
        <v>34</v>
      </c>
      <c r="M23" s="2">
        <v>2</v>
      </c>
      <c r="N23" s="2" t="s">
        <v>34</v>
      </c>
      <c r="O23" s="2" t="s">
        <v>34</v>
      </c>
    </row>
    <row r="24" spans="1:15" x14ac:dyDescent="0.25">
      <c r="A24" s="1" t="s">
        <v>49</v>
      </c>
      <c r="B24" s="2">
        <v>10</v>
      </c>
      <c r="D24" s="2" t="s">
        <v>34</v>
      </c>
      <c r="E24" s="2">
        <v>56</v>
      </c>
      <c r="F24" s="2">
        <v>1</v>
      </c>
      <c r="H24" s="4">
        <f>E24/F24</f>
        <v>56</v>
      </c>
      <c r="I24" s="2" t="s">
        <v>212</v>
      </c>
      <c r="J24" s="2" t="s">
        <v>34</v>
      </c>
      <c r="K24" s="2" t="s">
        <v>34</v>
      </c>
      <c r="L24" s="2" t="s">
        <v>34</v>
      </c>
      <c r="M24" s="2">
        <v>1</v>
      </c>
      <c r="N24" s="2" t="s">
        <v>34</v>
      </c>
      <c r="O24" s="2" t="s">
        <v>34</v>
      </c>
    </row>
    <row r="25" spans="1:15" x14ac:dyDescent="0.25">
      <c r="A25" s="1" t="s">
        <v>15</v>
      </c>
      <c r="B25" s="2">
        <v>9</v>
      </c>
      <c r="D25" s="2" t="s">
        <v>34</v>
      </c>
      <c r="E25" s="2">
        <v>64</v>
      </c>
      <c r="F25" s="2">
        <v>1</v>
      </c>
      <c r="H25" s="4">
        <f>E25/F25</f>
        <v>64</v>
      </c>
      <c r="I25" s="2" t="s">
        <v>210</v>
      </c>
      <c r="J25" s="2" t="s">
        <v>34</v>
      </c>
      <c r="K25" s="2" t="s">
        <v>34</v>
      </c>
      <c r="L25" s="2" t="s">
        <v>34</v>
      </c>
      <c r="M25" s="2">
        <v>1</v>
      </c>
      <c r="N25" s="2" t="s">
        <v>34</v>
      </c>
      <c r="O25" s="2" t="s">
        <v>34</v>
      </c>
    </row>
    <row r="26" spans="1:15" x14ac:dyDescent="0.25">
      <c r="A26" s="1" t="s">
        <v>40</v>
      </c>
      <c r="B26" s="2">
        <v>9</v>
      </c>
      <c r="D26" s="2" t="s">
        <v>34</v>
      </c>
      <c r="E26" s="2">
        <v>65</v>
      </c>
      <c r="F26" s="2">
        <v>1</v>
      </c>
      <c r="H26" s="4">
        <f>E26/F26</f>
        <v>65</v>
      </c>
      <c r="I26" s="2" t="s">
        <v>213</v>
      </c>
      <c r="J26" s="2" t="s">
        <v>34</v>
      </c>
      <c r="K26" s="2" t="s">
        <v>34</v>
      </c>
      <c r="L26" s="2" t="s">
        <v>34</v>
      </c>
      <c r="M26" s="2">
        <v>1</v>
      </c>
      <c r="N26" s="2" t="s">
        <v>34</v>
      </c>
      <c r="O26" s="2" t="s">
        <v>34</v>
      </c>
    </row>
    <row r="27" spans="1:15" x14ac:dyDescent="0.25">
      <c r="A27" s="1" t="s">
        <v>11</v>
      </c>
      <c r="B27" s="2">
        <v>3</v>
      </c>
      <c r="D27" s="2" t="s">
        <v>34</v>
      </c>
      <c r="E27" s="2">
        <v>33</v>
      </c>
      <c r="F27" s="2" t="s">
        <v>34</v>
      </c>
      <c r="H27" s="4" t="s">
        <v>34</v>
      </c>
      <c r="I27" s="2" t="s">
        <v>34</v>
      </c>
      <c r="J27" s="2" t="s">
        <v>34</v>
      </c>
      <c r="K27" s="2" t="s">
        <v>34</v>
      </c>
      <c r="L27" s="2" t="s">
        <v>34</v>
      </c>
      <c r="M27" s="2" t="s">
        <v>34</v>
      </c>
      <c r="N27" s="2" t="s">
        <v>34</v>
      </c>
      <c r="O27" s="2" t="s">
        <v>34</v>
      </c>
    </row>
    <row r="29" spans="1:15" x14ac:dyDescent="0.25">
      <c r="B29" s="2">
        <f>SUM(B22:B27)</f>
        <v>46</v>
      </c>
      <c r="E29" s="2">
        <f>SUM(E22:E27)</f>
        <v>312</v>
      </c>
      <c r="F29" s="2">
        <f>SUM(F22:F27)</f>
        <v>8</v>
      </c>
      <c r="M29" s="2">
        <f>SUM(M22:M27)</f>
        <v>8</v>
      </c>
    </row>
    <row r="30" spans="1:15" x14ac:dyDescent="0.25">
      <c r="L30" s="6">
        <f>SUM(L29:O29)</f>
        <v>8</v>
      </c>
    </row>
  </sheetData>
  <sortState xmlns:xlrd2="http://schemas.microsoft.com/office/spreadsheetml/2017/richdata2" ref="A5:N12">
    <sortCondition descending="1" ref="I5:I12"/>
  </sortState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&amp;CSDCC   &amp;"-,Bold Italic"West End Cup&amp;"-,Regular"   2021/2022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FE259-C114-4917-AF69-D9AEFC64AFCC}">
  <dimension ref="A1:P43"/>
  <sheetViews>
    <sheetView topLeftCell="A10" zoomScaleNormal="100" workbookViewId="0">
      <selection activeCell="A2" sqref="A2:O41"/>
    </sheetView>
  </sheetViews>
  <sheetFormatPr defaultRowHeight="15" x14ac:dyDescent="0.25"/>
  <cols>
    <col min="1" max="1" width="15" style="1" customWidth="1"/>
    <col min="2" max="2" width="5.42578125" style="2" customWidth="1"/>
    <col min="3" max="3" width="4.28515625" style="2" customWidth="1"/>
    <col min="4" max="4" width="4.5703125" style="2" customWidth="1"/>
    <col min="5" max="5" width="5.85546875" style="2" customWidth="1"/>
    <col min="6" max="6" width="6.5703125" style="2" customWidth="1"/>
    <col min="7" max="7" width="2.28515625" style="3" customWidth="1"/>
    <col min="8" max="8" width="6.7109375" style="2" customWidth="1"/>
    <col min="9" max="9" width="8.42578125" style="2" customWidth="1"/>
    <col min="10" max="11" width="4.7109375" style="2" customWidth="1"/>
    <col min="12" max="15" width="4.28515625" style="2" customWidth="1"/>
  </cols>
  <sheetData>
    <row r="1" spans="1:14" x14ac:dyDescent="0.25">
      <c r="B1" s="1" t="s">
        <v>0</v>
      </c>
    </row>
    <row r="2" spans="1:14" x14ac:dyDescent="0.25">
      <c r="B2" s="2" t="s">
        <v>1</v>
      </c>
      <c r="D2" s="2" t="s">
        <v>2</v>
      </c>
      <c r="E2" s="2" t="s">
        <v>3</v>
      </c>
      <c r="F2" s="2" t="s">
        <v>4</v>
      </c>
      <c r="H2" s="2" t="s">
        <v>5</v>
      </c>
      <c r="I2" s="2" t="s">
        <v>6</v>
      </c>
      <c r="J2" s="2">
        <v>100</v>
      </c>
      <c r="K2" s="2">
        <v>50</v>
      </c>
      <c r="L2" s="2" t="s">
        <v>7</v>
      </c>
      <c r="M2" s="2" t="s">
        <v>8</v>
      </c>
      <c r="N2" s="3" t="s">
        <v>9</v>
      </c>
    </row>
    <row r="3" spans="1:14" x14ac:dyDescent="0.25">
      <c r="N3" s="3"/>
    </row>
    <row r="4" spans="1:14" x14ac:dyDescent="0.25">
      <c r="A4" s="1" t="s">
        <v>10</v>
      </c>
      <c r="B4" s="2">
        <v>6</v>
      </c>
      <c r="D4" s="2">
        <v>6</v>
      </c>
      <c r="E4" s="2">
        <v>1</v>
      </c>
      <c r="F4" s="2">
        <v>91</v>
      </c>
      <c r="G4" s="3" t="s">
        <v>33</v>
      </c>
      <c r="H4" s="2">
        <v>264</v>
      </c>
      <c r="I4" s="4">
        <f>H4/(D4-E4)</f>
        <v>52.8</v>
      </c>
      <c r="J4" s="2" t="s">
        <v>34</v>
      </c>
      <c r="K4" s="2">
        <v>3</v>
      </c>
      <c r="L4" s="2">
        <v>1</v>
      </c>
      <c r="M4" s="2" t="s">
        <v>34</v>
      </c>
      <c r="N4" s="2" t="s">
        <v>34</v>
      </c>
    </row>
    <row r="5" spans="1:14" x14ac:dyDescent="0.25">
      <c r="A5" s="1" t="s">
        <v>11</v>
      </c>
      <c r="B5" s="2">
        <v>5</v>
      </c>
      <c r="D5" s="2">
        <v>5</v>
      </c>
      <c r="E5" s="2">
        <v>1</v>
      </c>
      <c r="F5" s="2">
        <v>25</v>
      </c>
      <c r="G5" s="3" t="s">
        <v>33</v>
      </c>
      <c r="H5" s="2">
        <v>90</v>
      </c>
      <c r="I5" s="4">
        <f>H5/(D5-E5)</f>
        <v>22.5</v>
      </c>
      <c r="J5" s="2" t="s">
        <v>34</v>
      </c>
      <c r="K5" s="2" t="s">
        <v>34</v>
      </c>
      <c r="L5" s="2">
        <v>2</v>
      </c>
      <c r="M5" s="2" t="s">
        <v>34</v>
      </c>
      <c r="N5" s="2" t="s">
        <v>34</v>
      </c>
    </row>
    <row r="6" spans="1:14" x14ac:dyDescent="0.25">
      <c r="A6" s="1" t="s">
        <v>12</v>
      </c>
      <c r="B6" s="2">
        <v>6</v>
      </c>
      <c r="D6" s="2">
        <v>5</v>
      </c>
      <c r="E6" s="2" t="s">
        <v>34</v>
      </c>
      <c r="F6" s="2">
        <v>51</v>
      </c>
      <c r="H6" s="2">
        <v>91</v>
      </c>
      <c r="I6" s="4">
        <v>18.2</v>
      </c>
      <c r="J6" s="2" t="s">
        <v>34</v>
      </c>
      <c r="K6" s="2">
        <v>1</v>
      </c>
      <c r="L6" s="2" t="s">
        <v>34</v>
      </c>
      <c r="M6" s="2" t="s">
        <v>34</v>
      </c>
      <c r="N6" s="2" t="s">
        <v>34</v>
      </c>
    </row>
    <row r="7" spans="1:14" x14ac:dyDescent="0.25">
      <c r="A7" s="1" t="s">
        <v>28</v>
      </c>
      <c r="B7" s="2">
        <v>6</v>
      </c>
      <c r="D7" s="2">
        <v>6</v>
      </c>
      <c r="E7" s="2" t="s">
        <v>34</v>
      </c>
      <c r="F7" s="2">
        <v>45</v>
      </c>
      <c r="H7" s="2">
        <v>107</v>
      </c>
      <c r="I7" s="4">
        <v>17.829999999999998</v>
      </c>
      <c r="J7" s="2" t="s">
        <v>34</v>
      </c>
      <c r="K7" s="2" t="s">
        <v>34</v>
      </c>
      <c r="L7" s="2">
        <v>1</v>
      </c>
      <c r="M7" s="2" t="s">
        <v>34</v>
      </c>
      <c r="N7" s="2">
        <v>1</v>
      </c>
    </row>
    <row r="8" spans="1:14" x14ac:dyDescent="0.25">
      <c r="A8" s="1" t="s">
        <v>182</v>
      </c>
      <c r="B8" s="2">
        <v>3</v>
      </c>
      <c r="D8" s="2">
        <v>2</v>
      </c>
      <c r="E8" s="2">
        <v>1</v>
      </c>
      <c r="F8" s="2">
        <v>14</v>
      </c>
      <c r="G8" s="3" t="s">
        <v>33</v>
      </c>
      <c r="H8" s="2">
        <v>16</v>
      </c>
      <c r="I8" s="4">
        <f>H8/(D8-E8)</f>
        <v>16</v>
      </c>
      <c r="J8" s="2" t="s">
        <v>34</v>
      </c>
      <c r="K8" s="2" t="s">
        <v>34</v>
      </c>
      <c r="L8" s="2">
        <v>2</v>
      </c>
      <c r="M8" s="2" t="s">
        <v>34</v>
      </c>
      <c r="N8" s="2" t="s">
        <v>34</v>
      </c>
    </row>
    <row r="9" spans="1:14" x14ac:dyDescent="0.25">
      <c r="A9" s="1" t="s">
        <v>15</v>
      </c>
      <c r="B9" s="2">
        <v>3</v>
      </c>
      <c r="D9" s="2">
        <v>3</v>
      </c>
      <c r="E9" s="2">
        <v>2</v>
      </c>
      <c r="F9" s="2">
        <v>6</v>
      </c>
      <c r="G9" s="3" t="s">
        <v>33</v>
      </c>
      <c r="H9" s="2">
        <v>13</v>
      </c>
      <c r="I9" s="4">
        <f>H9/(D9-E9)</f>
        <v>13</v>
      </c>
      <c r="J9" s="2" t="s">
        <v>34</v>
      </c>
      <c r="K9" s="2" t="s">
        <v>34</v>
      </c>
      <c r="L9" s="2" t="s">
        <v>34</v>
      </c>
      <c r="M9" s="2" t="s">
        <v>34</v>
      </c>
      <c r="N9" s="2" t="s">
        <v>34</v>
      </c>
    </row>
    <row r="10" spans="1:14" x14ac:dyDescent="0.25">
      <c r="A10" s="1" t="s">
        <v>13</v>
      </c>
      <c r="B10" s="2">
        <v>3</v>
      </c>
      <c r="D10" s="2">
        <v>3</v>
      </c>
      <c r="E10" s="2">
        <v>1</v>
      </c>
      <c r="F10" s="2">
        <v>24</v>
      </c>
      <c r="G10" s="3" t="s">
        <v>33</v>
      </c>
      <c r="H10" s="2">
        <v>25</v>
      </c>
      <c r="I10" s="4">
        <f>H10/(D10-E10)</f>
        <v>12.5</v>
      </c>
      <c r="J10" s="2" t="s">
        <v>34</v>
      </c>
      <c r="K10" s="2" t="s">
        <v>34</v>
      </c>
      <c r="L10" s="2">
        <v>5</v>
      </c>
      <c r="M10" s="2" t="s">
        <v>34</v>
      </c>
      <c r="N10" s="2">
        <v>1</v>
      </c>
    </row>
    <row r="11" spans="1:14" x14ac:dyDescent="0.25">
      <c r="A11" s="1" t="s">
        <v>29</v>
      </c>
      <c r="B11" s="2">
        <v>4</v>
      </c>
      <c r="D11" s="2">
        <v>3</v>
      </c>
      <c r="E11" s="2">
        <v>1</v>
      </c>
      <c r="F11" s="2">
        <v>7</v>
      </c>
      <c r="G11" s="3" t="s">
        <v>33</v>
      </c>
      <c r="H11" s="2">
        <v>18</v>
      </c>
      <c r="I11" s="4">
        <f>H11/(D11-E11)</f>
        <v>9</v>
      </c>
      <c r="J11" s="2" t="s">
        <v>34</v>
      </c>
      <c r="K11" s="2" t="s">
        <v>34</v>
      </c>
      <c r="L11" s="2">
        <v>1</v>
      </c>
      <c r="M11" s="2" t="s">
        <v>34</v>
      </c>
      <c r="N11" s="2" t="s">
        <v>34</v>
      </c>
    </row>
    <row r="12" spans="1:14" x14ac:dyDescent="0.25">
      <c r="A12" s="1" t="s">
        <v>30</v>
      </c>
      <c r="B12" s="2">
        <v>4</v>
      </c>
      <c r="D12" s="2">
        <v>3</v>
      </c>
      <c r="E12" s="2">
        <v>1</v>
      </c>
      <c r="F12" s="2">
        <v>13</v>
      </c>
      <c r="H12" s="2">
        <v>18</v>
      </c>
      <c r="I12" s="4">
        <f>H12/(D12-E12)</f>
        <v>9</v>
      </c>
      <c r="J12" s="2" t="s">
        <v>34</v>
      </c>
      <c r="K12" s="2" t="s">
        <v>34</v>
      </c>
      <c r="L12" s="2">
        <v>1</v>
      </c>
      <c r="M12" s="2" t="s">
        <v>34</v>
      </c>
      <c r="N12" s="2">
        <v>1</v>
      </c>
    </row>
    <row r="13" spans="1:14" x14ac:dyDescent="0.25">
      <c r="A13" s="1" t="s">
        <v>40</v>
      </c>
      <c r="B13" s="2">
        <v>2</v>
      </c>
      <c r="D13" s="2">
        <v>1</v>
      </c>
      <c r="E13" s="2" t="s">
        <v>34</v>
      </c>
      <c r="F13" s="2">
        <v>3</v>
      </c>
      <c r="H13" s="2">
        <v>3</v>
      </c>
      <c r="I13" s="4">
        <v>3</v>
      </c>
      <c r="J13" s="2" t="s">
        <v>34</v>
      </c>
      <c r="K13" s="2" t="s">
        <v>34</v>
      </c>
      <c r="L13" s="2">
        <v>1</v>
      </c>
      <c r="M13" s="2" t="s">
        <v>34</v>
      </c>
      <c r="N13" s="2" t="s">
        <v>34</v>
      </c>
    </row>
    <row r="14" spans="1:14" x14ac:dyDescent="0.25">
      <c r="A14" s="1" t="s">
        <v>14</v>
      </c>
      <c r="B14" s="2">
        <v>5</v>
      </c>
      <c r="D14" s="2">
        <v>4</v>
      </c>
      <c r="E14" s="2" t="s">
        <v>34</v>
      </c>
      <c r="F14" s="2">
        <v>4</v>
      </c>
      <c r="H14" s="2">
        <v>8</v>
      </c>
      <c r="I14" s="4">
        <v>2</v>
      </c>
      <c r="J14" s="2" t="s">
        <v>34</v>
      </c>
      <c r="K14" s="2" t="s">
        <v>34</v>
      </c>
      <c r="L14" s="2" t="s">
        <v>34</v>
      </c>
      <c r="M14" s="2" t="s">
        <v>34</v>
      </c>
      <c r="N14" s="2">
        <v>1</v>
      </c>
    </row>
    <row r="15" spans="1:14" x14ac:dyDescent="0.25">
      <c r="A15" s="1" t="s">
        <v>32</v>
      </c>
      <c r="B15" s="2">
        <v>6</v>
      </c>
      <c r="D15" s="2">
        <v>2</v>
      </c>
      <c r="E15" s="2">
        <v>2</v>
      </c>
      <c r="F15" s="2">
        <v>1</v>
      </c>
      <c r="G15" s="3" t="s">
        <v>33</v>
      </c>
      <c r="H15" s="2">
        <v>1</v>
      </c>
      <c r="I15" s="4" t="s">
        <v>34</v>
      </c>
      <c r="J15" s="2" t="s">
        <v>34</v>
      </c>
      <c r="K15" s="2" t="s">
        <v>34</v>
      </c>
      <c r="L15" s="2">
        <v>1</v>
      </c>
      <c r="M15" s="2" t="s">
        <v>34</v>
      </c>
      <c r="N15" s="2" t="s">
        <v>34</v>
      </c>
    </row>
    <row r="16" spans="1:14" x14ac:dyDescent="0.25">
      <c r="A16" s="1" t="s">
        <v>31</v>
      </c>
      <c r="B16" s="2">
        <v>3</v>
      </c>
      <c r="D16" s="2">
        <v>1</v>
      </c>
      <c r="E16" s="2" t="s">
        <v>34</v>
      </c>
      <c r="F16" s="2" t="s">
        <v>34</v>
      </c>
      <c r="H16" s="2" t="s">
        <v>34</v>
      </c>
      <c r="I16" s="4" t="s">
        <v>34</v>
      </c>
      <c r="J16" s="2" t="s">
        <v>34</v>
      </c>
      <c r="K16" s="2" t="s">
        <v>34</v>
      </c>
      <c r="L16" s="2" t="s">
        <v>34</v>
      </c>
      <c r="M16" s="2" t="s">
        <v>34</v>
      </c>
      <c r="N16" s="2">
        <v>1</v>
      </c>
    </row>
    <row r="17" spans="1:16" x14ac:dyDescent="0.25">
      <c r="A17" s="1" t="s">
        <v>17</v>
      </c>
      <c r="B17" s="2">
        <v>2</v>
      </c>
      <c r="D17" s="2">
        <v>1</v>
      </c>
      <c r="E17" s="2" t="s">
        <v>34</v>
      </c>
      <c r="F17" s="2" t="s">
        <v>34</v>
      </c>
      <c r="H17" s="2" t="s">
        <v>34</v>
      </c>
      <c r="I17" s="4" t="s">
        <v>34</v>
      </c>
      <c r="J17" s="2" t="s">
        <v>34</v>
      </c>
      <c r="K17" s="2" t="s">
        <v>34</v>
      </c>
      <c r="L17" s="2" t="s">
        <v>34</v>
      </c>
      <c r="M17" s="2" t="s">
        <v>34</v>
      </c>
      <c r="N17" s="2">
        <v>1</v>
      </c>
    </row>
    <row r="18" spans="1:16" x14ac:dyDescent="0.25">
      <c r="A18" s="1" t="s">
        <v>49</v>
      </c>
      <c r="B18" s="2">
        <v>1</v>
      </c>
      <c r="D18" s="2">
        <v>1</v>
      </c>
      <c r="E18" s="2" t="s">
        <v>34</v>
      </c>
      <c r="F18" s="2" t="s">
        <v>34</v>
      </c>
      <c r="H18" s="2" t="s">
        <v>34</v>
      </c>
      <c r="I18" s="4" t="s">
        <v>34</v>
      </c>
      <c r="J18" s="2" t="s">
        <v>34</v>
      </c>
      <c r="K18" s="2" t="s">
        <v>34</v>
      </c>
      <c r="L18" s="2" t="s">
        <v>34</v>
      </c>
      <c r="M18" s="2" t="s">
        <v>34</v>
      </c>
      <c r="N18" s="2">
        <v>1</v>
      </c>
    </row>
    <row r="19" spans="1:16" x14ac:dyDescent="0.25">
      <c r="A19" s="1" t="s">
        <v>18</v>
      </c>
      <c r="B19" s="2">
        <v>4</v>
      </c>
      <c r="D19" s="2" t="s">
        <v>34</v>
      </c>
      <c r="E19" s="2" t="s">
        <v>34</v>
      </c>
      <c r="F19" s="2" t="s">
        <v>34</v>
      </c>
      <c r="H19" s="2" t="s">
        <v>34</v>
      </c>
      <c r="I19" s="4" t="s">
        <v>34</v>
      </c>
      <c r="J19" s="2" t="s">
        <v>34</v>
      </c>
      <c r="K19" s="2" t="s">
        <v>34</v>
      </c>
      <c r="L19" s="2" t="s">
        <v>34</v>
      </c>
      <c r="M19" s="2" t="s">
        <v>34</v>
      </c>
      <c r="N19" s="2" t="s">
        <v>34</v>
      </c>
    </row>
    <row r="20" spans="1:16" x14ac:dyDescent="0.25">
      <c r="A20" s="1" t="s">
        <v>51</v>
      </c>
      <c r="B20" s="2">
        <v>2</v>
      </c>
      <c r="D20" s="2" t="s">
        <v>34</v>
      </c>
      <c r="E20" s="2" t="s">
        <v>34</v>
      </c>
      <c r="F20" s="2" t="s">
        <v>34</v>
      </c>
      <c r="H20" s="2" t="s">
        <v>34</v>
      </c>
      <c r="I20" s="4" t="s">
        <v>34</v>
      </c>
      <c r="J20" s="2" t="s">
        <v>34</v>
      </c>
      <c r="K20" s="2" t="s">
        <v>34</v>
      </c>
      <c r="L20" s="2" t="s">
        <v>34</v>
      </c>
      <c r="M20" s="2" t="s">
        <v>34</v>
      </c>
      <c r="N20" s="2" t="s">
        <v>34</v>
      </c>
    </row>
    <row r="21" spans="1:16" x14ac:dyDescent="0.25">
      <c r="A21" s="1" t="s">
        <v>171</v>
      </c>
      <c r="B21" s="2">
        <v>1</v>
      </c>
      <c r="D21" s="2" t="s">
        <v>34</v>
      </c>
      <c r="E21" s="2" t="s">
        <v>34</v>
      </c>
      <c r="F21" s="2" t="s">
        <v>34</v>
      </c>
      <c r="H21" s="2" t="s">
        <v>34</v>
      </c>
      <c r="I21" s="4" t="s">
        <v>34</v>
      </c>
      <c r="J21" s="2" t="s">
        <v>34</v>
      </c>
      <c r="K21" s="2" t="s">
        <v>34</v>
      </c>
      <c r="L21" s="2" t="s">
        <v>34</v>
      </c>
      <c r="M21" s="2" t="s">
        <v>34</v>
      </c>
      <c r="N21" s="2" t="s">
        <v>34</v>
      </c>
    </row>
    <row r="22" spans="1:16" x14ac:dyDescent="0.25">
      <c r="I22" s="4"/>
    </row>
    <row r="23" spans="1:16" x14ac:dyDescent="0.25">
      <c r="B23" s="5">
        <f>SUM(B4:B21)</f>
        <v>66</v>
      </c>
      <c r="C23" s="5"/>
      <c r="D23" s="5">
        <f>SUM(D4:D18)</f>
        <v>46</v>
      </c>
      <c r="E23" s="5">
        <f>SUM(E4:E16)</f>
        <v>10</v>
      </c>
      <c r="F23" s="5"/>
      <c r="G23" s="5"/>
      <c r="H23" s="5"/>
      <c r="I23" s="5"/>
      <c r="J23" s="5"/>
      <c r="K23" s="5">
        <f>SUM(K4:K18)</f>
        <v>4</v>
      </c>
      <c r="L23" s="5">
        <f>SUM(L4:L18)</f>
        <v>15</v>
      </c>
      <c r="M23" s="5"/>
      <c r="N23" s="5">
        <f>SUM(N4:N18)</f>
        <v>7</v>
      </c>
    </row>
    <row r="24" spans="1:16" x14ac:dyDescent="0.25">
      <c r="D24" s="6">
        <f>D23-E23</f>
        <v>36</v>
      </c>
      <c r="H24" s="6">
        <f>SUM(H4:H23)</f>
        <v>654</v>
      </c>
    </row>
    <row r="25" spans="1:16" x14ac:dyDescent="0.25">
      <c r="D25" s="6"/>
      <c r="H25" s="6"/>
    </row>
    <row r="26" spans="1:16" x14ac:dyDescent="0.25">
      <c r="B26" s="2" t="s">
        <v>19</v>
      </c>
      <c r="C26" s="2" t="s">
        <v>20</v>
      </c>
      <c r="D26" s="2" t="s">
        <v>21</v>
      </c>
      <c r="E26" s="2" t="s">
        <v>22</v>
      </c>
      <c r="F26" s="2" t="s">
        <v>23</v>
      </c>
      <c r="H26" s="2" t="s">
        <v>6</v>
      </c>
      <c r="I26" s="2" t="s">
        <v>24</v>
      </c>
      <c r="J26" s="2" t="s">
        <v>25</v>
      </c>
      <c r="K26" s="2" t="s">
        <v>26</v>
      </c>
      <c r="L26" s="2" t="s">
        <v>20</v>
      </c>
      <c r="M26" s="2" t="s">
        <v>7</v>
      </c>
      <c r="N26" s="2" t="s">
        <v>27</v>
      </c>
      <c r="O26" s="2" t="s">
        <v>8</v>
      </c>
    </row>
    <row r="27" spans="1:16" x14ac:dyDescent="0.25">
      <c r="P27" s="2"/>
    </row>
    <row r="28" spans="1:16" x14ac:dyDescent="0.25">
      <c r="A28" s="1" t="s">
        <v>32</v>
      </c>
      <c r="B28" s="2">
        <v>19</v>
      </c>
      <c r="D28" s="2" t="s">
        <v>34</v>
      </c>
      <c r="E28" s="2">
        <v>145</v>
      </c>
      <c r="F28" s="2">
        <v>8</v>
      </c>
      <c r="H28" s="4">
        <f t="shared" ref="H28:H36" si="0">E28/F28</f>
        <v>18.125</v>
      </c>
      <c r="I28" s="2" t="s">
        <v>291</v>
      </c>
      <c r="J28" s="2" t="s">
        <v>34</v>
      </c>
      <c r="K28" s="2" t="s">
        <v>34</v>
      </c>
      <c r="L28" s="2">
        <v>4</v>
      </c>
      <c r="M28" s="2">
        <v>3</v>
      </c>
      <c r="N28" s="2">
        <v>1</v>
      </c>
      <c r="O28" s="2" t="s">
        <v>34</v>
      </c>
    </row>
    <row r="29" spans="1:16" x14ac:dyDescent="0.25">
      <c r="A29" s="1" t="s">
        <v>13</v>
      </c>
      <c r="B29" s="2">
        <v>12</v>
      </c>
      <c r="D29" s="2" t="s">
        <v>34</v>
      </c>
      <c r="E29" s="2">
        <v>73</v>
      </c>
      <c r="F29" s="2">
        <v>4</v>
      </c>
      <c r="H29" s="4">
        <f t="shared" si="0"/>
        <v>18.25</v>
      </c>
      <c r="I29" s="2" t="s">
        <v>162</v>
      </c>
      <c r="J29" s="2" t="s">
        <v>34</v>
      </c>
      <c r="K29" s="2" t="s">
        <v>34</v>
      </c>
      <c r="L29" s="2">
        <v>1</v>
      </c>
      <c r="M29" s="2">
        <v>2</v>
      </c>
      <c r="N29" s="2">
        <v>1</v>
      </c>
      <c r="O29" s="2" t="s">
        <v>34</v>
      </c>
    </row>
    <row r="30" spans="1:16" x14ac:dyDescent="0.25">
      <c r="A30" s="1" t="s">
        <v>18</v>
      </c>
      <c r="B30" s="2">
        <v>15</v>
      </c>
      <c r="D30" s="2" t="s">
        <v>34</v>
      </c>
      <c r="E30" s="2">
        <v>105</v>
      </c>
      <c r="F30" s="2">
        <v>4</v>
      </c>
      <c r="H30" s="2">
        <f t="shared" si="0"/>
        <v>26.25</v>
      </c>
      <c r="I30" s="2" t="s">
        <v>348</v>
      </c>
      <c r="J30" s="2" t="s">
        <v>34</v>
      </c>
      <c r="K30" s="2" t="s">
        <v>34</v>
      </c>
      <c r="L30" s="2">
        <v>1</v>
      </c>
      <c r="M30" s="2">
        <v>2</v>
      </c>
      <c r="N30" s="2">
        <v>1</v>
      </c>
      <c r="O30" s="2" t="s">
        <v>34</v>
      </c>
    </row>
    <row r="31" spans="1:16" x14ac:dyDescent="0.25">
      <c r="A31" s="1" t="s">
        <v>14</v>
      </c>
      <c r="B31" s="2">
        <v>17</v>
      </c>
      <c r="C31" s="2">
        <v>1</v>
      </c>
      <c r="D31" s="2" t="s">
        <v>34</v>
      </c>
      <c r="E31" s="2">
        <v>168</v>
      </c>
      <c r="F31" s="2">
        <v>6</v>
      </c>
      <c r="H31" s="4">
        <f t="shared" si="0"/>
        <v>28</v>
      </c>
      <c r="I31" s="2" t="s">
        <v>36</v>
      </c>
      <c r="J31" s="2" t="s">
        <v>34</v>
      </c>
      <c r="K31" s="2" t="s">
        <v>34</v>
      </c>
      <c r="L31" s="2">
        <v>1</v>
      </c>
      <c r="M31" s="2">
        <v>5</v>
      </c>
      <c r="N31" s="2" t="s">
        <v>34</v>
      </c>
      <c r="O31" s="2" t="s">
        <v>34</v>
      </c>
    </row>
    <row r="32" spans="1:16" x14ac:dyDescent="0.25">
      <c r="A32" s="1" t="s">
        <v>11</v>
      </c>
      <c r="B32" s="2">
        <v>4</v>
      </c>
      <c r="D32" s="2" t="s">
        <v>34</v>
      </c>
      <c r="E32" s="2">
        <v>32</v>
      </c>
      <c r="F32" s="2">
        <v>1</v>
      </c>
      <c r="H32" s="4">
        <f t="shared" si="0"/>
        <v>32</v>
      </c>
      <c r="I32" s="2" t="s">
        <v>35</v>
      </c>
      <c r="J32" s="2" t="s">
        <v>34</v>
      </c>
      <c r="K32" s="2" t="s">
        <v>34</v>
      </c>
      <c r="L32" s="2">
        <v>1</v>
      </c>
      <c r="M32" s="2" t="s">
        <v>34</v>
      </c>
      <c r="N32" s="2" t="s">
        <v>34</v>
      </c>
      <c r="O32" s="2" t="s">
        <v>34</v>
      </c>
    </row>
    <row r="33" spans="1:15" x14ac:dyDescent="0.25">
      <c r="A33" s="1" t="s">
        <v>49</v>
      </c>
      <c r="B33" s="2">
        <v>3</v>
      </c>
      <c r="D33" s="2" t="s">
        <v>34</v>
      </c>
      <c r="E33" s="2">
        <v>33</v>
      </c>
      <c r="F33" s="2">
        <v>1</v>
      </c>
      <c r="H33" s="4">
        <f t="shared" si="0"/>
        <v>33</v>
      </c>
      <c r="I33" s="2" t="s">
        <v>264</v>
      </c>
      <c r="J33" s="2" t="s">
        <v>34</v>
      </c>
      <c r="K33" s="2" t="s">
        <v>34</v>
      </c>
      <c r="L33" s="2" t="s">
        <v>34</v>
      </c>
      <c r="M33" s="2">
        <v>1</v>
      </c>
      <c r="N33" s="2" t="s">
        <v>34</v>
      </c>
      <c r="O33" s="2" t="s">
        <v>34</v>
      </c>
    </row>
    <row r="34" spans="1:15" x14ac:dyDescent="0.25">
      <c r="A34" s="1" t="s">
        <v>40</v>
      </c>
      <c r="B34" s="2">
        <v>8</v>
      </c>
      <c r="D34" s="2" t="s">
        <v>34</v>
      </c>
      <c r="E34" s="2">
        <v>67</v>
      </c>
      <c r="F34" s="2">
        <v>2</v>
      </c>
      <c r="H34" s="4">
        <f t="shared" si="0"/>
        <v>33.5</v>
      </c>
      <c r="I34" s="2" t="s">
        <v>263</v>
      </c>
      <c r="J34" s="2" t="s">
        <v>34</v>
      </c>
      <c r="K34" s="2" t="s">
        <v>34</v>
      </c>
      <c r="L34" s="2">
        <v>2</v>
      </c>
      <c r="M34" s="2" t="s">
        <v>34</v>
      </c>
      <c r="N34" s="2" t="s">
        <v>34</v>
      </c>
      <c r="O34" s="2" t="s">
        <v>34</v>
      </c>
    </row>
    <row r="35" spans="1:15" x14ac:dyDescent="0.25">
      <c r="A35" s="1" t="s">
        <v>51</v>
      </c>
      <c r="B35" s="2">
        <v>8</v>
      </c>
      <c r="D35" s="2" t="s">
        <v>34</v>
      </c>
      <c r="E35" s="2">
        <v>57</v>
      </c>
      <c r="F35" s="2">
        <v>1</v>
      </c>
      <c r="H35" s="4">
        <f t="shared" si="0"/>
        <v>57</v>
      </c>
      <c r="I35" s="2" t="s">
        <v>221</v>
      </c>
      <c r="J35" s="2" t="s">
        <v>34</v>
      </c>
      <c r="K35" s="2" t="s">
        <v>34</v>
      </c>
      <c r="L35" s="2" t="s">
        <v>34</v>
      </c>
      <c r="M35" s="2">
        <v>1</v>
      </c>
      <c r="N35" s="2" t="s">
        <v>34</v>
      </c>
      <c r="O35" s="2" t="s">
        <v>34</v>
      </c>
    </row>
    <row r="36" spans="1:15" x14ac:dyDescent="0.25">
      <c r="A36" s="1" t="s">
        <v>15</v>
      </c>
      <c r="B36" s="2">
        <v>10</v>
      </c>
      <c r="D36" s="2" t="s">
        <v>34</v>
      </c>
      <c r="E36" s="2">
        <v>77</v>
      </c>
      <c r="F36" s="2">
        <v>1</v>
      </c>
      <c r="H36" s="4">
        <f t="shared" si="0"/>
        <v>77</v>
      </c>
      <c r="I36" s="2" t="s">
        <v>37</v>
      </c>
      <c r="J36" s="2" t="s">
        <v>34</v>
      </c>
      <c r="K36" s="2" t="s">
        <v>34</v>
      </c>
      <c r="L36" s="2" t="s">
        <v>34</v>
      </c>
      <c r="M36" s="2">
        <v>1</v>
      </c>
      <c r="N36" s="2" t="s">
        <v>34</v>
      </c>
      <c r="O36" s="2" t="s">
        <v>34</v>
      </c>
    </row>
    <row r="37" spans="1:15" x14ac:dyDescent="0.25">
      <c r="A37" s="1" t="s">
        <v>31</v>
      </c>
      <c r="B37" s="2">
        <v>6</v>
      </c>
      <c r="D37" s="2" t="s">
        <v>34</v>
      </c>
      <c r="E37" s="2">
        <v>64</v>
      </c>
      <c r="F37" s="2" t="s">
        <v>34</v>
      </c>
      <c r="H37" s="2" t="s">
        <v>34</v>
      </c>
      <c r="I37" s="2" t="s">
        <v>34</v>
      </c>
      <c r="J37" s="2" t="s">
        <v>34</v>
      </c>
      <c r="K37" s="2" t="s">
        <v>34</v>
      </c>
      <c r="L37" s="2" t="s">
        <v>34</v>
      </c>
      <c r="M37" s="2" t="s">
        <v>34</v>
      </c>
      <c r="N37" s="2" t="s">
        <v>34</v>
      </c>
      <c r="O37" s="2" t="s">
        <v>34</v>
      </c>
    </row>
    <row r="38" spans="1:15" x14ac:dyDescent="0.25">
      <c r="A38" s="1" t="s">
        <v>17</v>
      </c>
      <c r="B38" s="2">
        <v>6</v>
      </c>
      <c r="D38" s="2" t="s">
        <v>34</v>
      </c>
      <c r="E38" s="2">
        <v>71</v>
      </c>
      <c r="F38" s="2" t="s">
        <v>34</v>
      </c>
      <c r="H38" s="2" t="s">
        <v>34</v>
      </c>
      <c r="I38" s="2" t="s">
        <v>34</v>
      </c>
      <c r="J38" s="2" t="s">
        <v>34</v>
      </c>
      <c r="K38" s="2" t="s">
        <v>34</v>
      </c>
      <c r="L38" s="2" t="s">
        <v>34</v>
      </c>
      <c r="M38" s="2" t="s">
        <v>34</v>
      </c>
      <c r="N38" s="2" t="s">
        <v>34</v>
      </c>
      <c r="O38" s="2" t="s">
        <v>34</v>
      </c>
    </row>
    <row r="40" spans="1:15" x14ac:dyDescent="0.25">
      <c r="B40" s="2">
        <f>SUM(B28:B38)</f>
        <v>108</v>
      </c>
      <c r="C40" s="2">
        <f t="shared" ref="C40:F40" si="1">SUM(C28:C38)</f>
        <v>1</v>
      </c>
      <c r="E40" s="37">
        <f t="shared" si="1"/>
        <v>892</v>
      </c>
      <c r="F40" s="37">
        <f t="shared" si="1"/>
        <v>28</v>
      </c>
      <c r="L40" s="2">
        <f>SUM(L28:L38)</f>
        <v>10</v>
      </c>
      <c r="M40" s="2">
        <f t="shared" ref="M40:N40" si="2">SUM(M28:M38)</f>
        <v>15</v>
      </c>
      <c r="N40" s="2">
        <f t="shared" si="2"/>
        <v>3</v>
      </c>
    </row>
    <row r="41" spans="1:15" x14ac:dyDescent="0.25">
      <c r="L41" s="6">
        <f>SUM(L40:O40)</f>
        <v>28</v>
      </c>
    </row>
    <row r="43" spans="1:15" x14ac:dyDescent="0.25">
      <c r="B43" s="41"/>
    </row>
  </sheetData>
  <sortState xmlns:xlrd2="http://schemas.microsoft.com/office/spreadsheetml/2017/richdata2" ref="A28:O38">
    <sortCondition ref="H28:H38"/>
    <sortCondition ref="E28:E38"/>
  </sortState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&amp;CSDCC   &amp;"-,Bold Italic"First Grade T20 &amp;"-,Regular" 2021/2022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20683-775F-4B09-B07B-B2D06F59BFD8}">
  <dimension ref="A1:Y38"/>
  <sheetViews>
    <sheetView workbookViewId="0">
      <pane ySplit="3" topLeftCell="A4" activePane="bottomLeft" state="frozen"/>
      <selection pane="bottomLeft" activeCell="U25" sqref="U25"/>
    </sheetView>
  </sheetViews>
  <sheetFormatPr defaultRowHeight="15" x14ac:dyDescent="0.25"/>
  <cols>
    <col min="1" max="1" width="7" style="12" customWidth="1"/>
    <col min="2" max="7" width="7.5703125" customWidth="1"/>
    <col min="8" max="8" width="9.28515625" customWidth="1"/>
    <col min="9" max="15" width="7.5703125" customWidth="1"/>
    <col min="16" max="16" width="8.5703125" customWidth="1"/>
    <col min="17" max="17" width="7.5703125" customWidth="1"/>
    <col min="18" max="21" width="7.5703125" style="12" customWidth="1"/>
    <col min="22" max="22" width="7.140625" customWidth="1"/>
    <col min="23" max="23" width="7.140625" style="13" customWidth="1"/>
    <col min="24" max="24" width="7.140625" style="22" customWidth="1"/>
    <col min="25" max="25" width="7.140625" style="13" customWidth="1"/>
  </cols>
  <sheetData>
    <row r="1" spans="1:25" x14ac:dyDescent="0.25">
      <c r="B1" s="21" t="s">
        <v>180</v>
      </c>
      <c r="E1" s="23"/>
      <c r="G1" s="23"/>
      <c r="H1" s="23"/>
      <c r="I1" s="23"/>
      <c r="K1" s="23"/>
      <c r="M1" s="23"/>
      <c r="O1" s="23"/>
      <c r="P1" s="1"/>
      <c r="Q1" s="23"/>
      <c r="R1" s="24"/>
    </row>
    <row r="2" spans="1:25" x14ac:dyDescent="0.25">
      <c r="A2" s="12" t="s">
        <v>83</v>
      </c>
      <c r="B2" s="1" t="s">
        <v>28</v>
      </c>
      <c r="D2" s="1" t="s">
        <v>11</v>
      </c>
      <c r="F2" s="24" t="s">
        <v>14</v>
      </c>
      <c r="H2" s="1" t="s">
        <v>30</v>
      </c>
      <c r="J2" s="1" t="s">
        <v>31</v>
      </c>
      <c r="L2" s="1" t="s">
        <v>32</v>
      </c>
      <c r="N2" s="1" t="s">
        <v>13</v>
      </c>
      <c r="P2" s="1" t="s">
        <v>40</v>
      </c>
      <c r="R2" s="1" t="s">
        <v>171</v>
      </c>
      <c r="T2" s="23"/>
      <c r="U2" s="23"/>
      <c r="V2" s="3"/>
      <c r="W2" s="3" t="s">
        <v>172</v>
      </c>
      <c r="X2" s="3" t="s">
        <v>173</v>
      </c>
      <c r="Y2" s="25" t="s">
        <v>174</v>
      </c>
    </row>
    <row r="3" spans="1:25" x14ac:dyDescent="0.25">
      <c r="C3" s="1" t="s">
        <v>10</v>
      </c>
      <c r="E3" s="24" t="s">
        <v>12</v>
      </c>
      <c r="G3" s="1" t="s">
        <v>29</v>
      </c>
      <c r="I3" s="1" t="s">
        <v>15</v>
      </c>
      <c r="K3" s="1" t="s">
        <v>18</v>
      </c>
      <c r="M3" s="1" t="s">
        <v>17</v>
      </c>
      <c r="N3" s="23"/>
      <c r="O3" s="1" t="s">
        <v>182</v>
      </c>
      <c r="P3" s="24"/>
      <c r="Q3" s="23" t="s">
        <v>49</v>
      </c>
      <c r="S3" s="23" t="s">
        <v>51</v>
      </c>
      <c r="T3" s="23"/>
      <c r="U3" s="3"/>
      <c r="V3" s="3"/>
      <c r="W3" s="3"/>
      <c r="X3" s="3"/>
      <c r="Y3" s="3"/>
    </row>
    <row r="4" spans="1:25" x14ac:dyDescent="0.25">
      <c r="A4" s="3">
        <v>1</v>
      </c>
      <c r="B4" s="3">
        <v>8</v>
      </c>
      <c r="C4" s="23">
        <v>10</v>
      </c>
      <c r="D4" s="23">
        <v>26</v>
      </c>
      <c r="E4" s="23">
        <v>51</v>
      </c>
      <c r="F4" s="23">
        <v>1</v>
      </c>
      <c r="G4" s="23">
        <v>7</v>
      </c>
      <c r="H4" s="26">
        <v>5</v>
      </c>
      <c r="I4" s="26">
        <v>6</v>
      </c>
      <c r="J4" s="27" t="s">
        <v>175</v>
      </c>
      <c r="K4" s="27" t="s">
        <v>175</v>
      </c>
      <c r="L4" s="27" t="s">
        <v>175</v>
      </c>
      <c r="M4" s="23"/>
      <c r="O4" s="23"/>
      <c r="P4" s="23"/>
      <c r="Q4" s="23"/>
      <c r="R4" s="23"/>
      <c r="S4" s="23"/>
      <c r="T4" s="24"/>
      <c r="U4" s="24"/>
      <c r="V4" s="3">
        <f t="shared" ref="V4:V9" si="0">SUM(B4:U4)</f>
        <v>114</v>
      </c>
      <c r="W4" s="3">
        <v>4</v>
      </c>
      <c r="X4" s="3">
        <f t="shared" ref="X4:X9" si="1">V4+W4</f>
        <v>118</v>
      </c>
      <c r="Y4" s="2">
        <v>6</v>
      </c>
    </row>
    <row r="5" spans="1:25" x14ac:dyDescent="0.25">
      <c r="A5" s="3">
        <v>2</v>
      </c>
      <c r="B5" s="3">
        <v>45</v>
      </c>
      <c r="C5" s="3">
        <v>21</v>
      </c>
      <c r="D5" s="3">
        <v>17</v>
      </c>
      <c r="E5" s="3">
        <v>11</v>
      </c>
      <c r="F5" s="3">
        <v>3</v>
      </c>
      <c r="G5" s="26">
        <v>7</v>
      </c>
      <c r="H5" s="3">
        <v>0</v>
      </c>
      <c r="I5" s="26">
        <v>5</v>
      </c>
      <c r="J5" s="27" t="s">
        <v>175</v>
      </c>
      <c r="K5" s="27" t="s">
        <v>175</v>
      </c>
      <c r="L5" s="27" t="s">
        <v>175</v>
      </c>
      <c r="N5" s="3"/>
      <c r="O5" s="3"/>
      <c r="P5" s="3"/>
      <c r="Q5" s="3"/>
      <c r="R5" s="3"/>
      <c r="S5" s="23"/>
      <c r="T5" s="23"/>
      <c r="U5" s="23"/>
      <c r="V5" s="3">
        <f t="shared" si="0"/>
        <v>109</v>
      </c>
      <c r="W5" s="3">
        <v>10</v>
      </c>
      <c r="X5" s="3">
        <f t="shared" si="1"/>
        <v>119</v>
      </c>
      <c r="Y5" s="2">
        <v>6</v>
      </c>
    </row>
    <row r="6" spans="1:25" x14ac:dyDescent="0.25">
      <c r="A6" s="3">
        <v>3</v>
      </c>
      <c r="B6" s="3">
        <v>27</v>
      </c>
      <c r="C6" s="3">
        <v>31</v>
      </c>
      <c r="D6" s="3">
        <v>16</v>
      </c>
      <c r="E6" s="3">
        <v>9</v>
      </c>
      <c r="F6" s="3">
        <v>0</v>
      </c>
      <c r="G6" s="3">
        <v>4</v>
      </c>
      <c r="H6" s="3">
        <v>13</v>
      </c>
      <c r="I6" s="3">
        <v>2</v>
      </c>
      <c r="J6" s="3">
        <v>0</v>
      </c>
      <c r="L6" s="26">
        <v>0</v>
      </c>
      <c r="M6" s="27" t="s">
        <v>175</v>
      </c>
      <c r="N6" s="3"/>
      <c r="O6" s="3"/>
      <c r="P6" s="3"/>
      <c r="Q6" s="3"/>
      <c r="R6" s="3"/>
      <c r="S6" s="23"/>
      <c r="T6" s="23"/>
      <c r="U6" s="23"/>
      <c r="V6" s="3">
        <f t="shared" si="0"/>
        <v>102</v>
      </c>
      <c r="W6" s="3">
        <v>5</v>
      </c>
      <c r="X6" s="3">
        <f t="shared" si="1"/>
        <v>107</v>
      </c>
      <c r="Y6" s="2">
        <v>9</v>
      </c>
    </row>
    <row r="7" spans="1:25" x14ac:dyDescent="0.25">
      <c r="A7" s="3">
        <v>4</v>
      </c>
      <c r="B7" s="3">
        <v>0</v>
      </c>
      <c r="C7" s="3">
        <v>61</v>
      </c>
      <c r="D7" s="3">
        <v>6</v>
      </c>
      <c r="E7" s="3">
        <v>5</v>
      </c>
      <c r="F7" s="3">
        <v>4</v>
      </c>
      <c r="G7" s="3"/>
      <c r="H7" s="3"/>
      <c r="I7" s="3"/>
      <c r="J7" s="3"/>
      <c r="K7" s="3"/>
      <c r="L7" s="26">
        <v>1</v>
      </c>
      <c r="M7" s="3">
        <v>0</v>
      </c>
      <c r="N7" s="3">
        <v>1</v>
      </c>
      <c r="O7" s="3">
        <v>2</v>
      </c>
      <c r="P7" s="3">
        <v>3</v>
      </c>
      <c r="Q7" s="3">
        <v>0</v>
      </c>
      <c r="R7" s="3"/>
      <c r="S7" s="23"/>
      <c r="T7" s="23"/>
      <c r="U7" s="23"/>
      <c r="V7" s="3">
        <f t="shared" ref="V7" si="2">SUM(B7:U7)</f>
        <v>83</v>
      </c>
      <c r="W7" s="3">
        <v>4</v>
      </c>
      <c r="X7" s="3">
        <f t="shared" si="1"/>
        <v>87</v>
      </c>
      <c r="Y7" s="2">
        <v>10</v>
      </c>
    </row>
    <row r="8" spans="1:25" x14ac:dyDescent="0.25">
      <c r="A8" s="3">
        <v>5</v>
      </c>
      <c r="B8" s="3">
        <v>17</v>
      </c>
      <c r="C8" s="3">
        <v>50</v>
      </c>
      <c r="D8" s="26">
        <v>25</v>
      </c>
      <c r="E8" s="27" t="s">
        <v>175</v>
      </c>
      <c r="G8" s="3"/>
      <c r="H8" s="3"/>
      <c r="I8" s="3"/>
      <c r="K8" s="27" t="s">
        <v>175</v>
      </c>
      <c r="L8" s="27" t="s">
        <v>175</v>
      </c>
      <c r="M8" s="3"/>
      <c r="N8" s="26">
        <v>24</v>
      </c>
      <c r="O8" s="27" t="s">
        <v>175</v>
      </c>
      <c r="P8" s="27" t="s">
        <v>175</v>
      </c>
      <c r="R8" s="27" t="s">
        <v>175</v>
      </c>
      <c r="S8" s="27" t="s">
        <v>175</v>
      </c>
      <c r="T8" s="23"/>
      <c r="U8" s="23"/>
      <c r="V8" s="3">
        <f t="shared" ref="V8" si="3">SUM(B8:U8)</f>
        <v>116</v>
      </c>
      <c r="W8" s="3">
        <v>10</v>
      </c>
      <c r="X8" s="3">
        <f t="shared" si="1"/>
        <v>126</v>
      </c>
      <c r="Y8" s="2">
        <v>2</v>
      </c>
    </row>
    <row r="9" spans="1:25" x14ac:dyDescent="0.25">
      <c r="A9" s="3">
        <v>6</v>
      </c>
      <c r="B9" s="3">
        <v>10</v>
      </c>
      <c r="C9" s="26">
        <v>91</v>
      </c>
      <c r="E9" s="3">
        <v>15</v>
      </c>
      <c r="F9" s="27" t="s">
        <v>175</v>
      </c>
      <c r="H9" s="27" t="s">
        <v>175</v>
      </c>
      <c r="J9" s="27" t="s">
        <v>175</v>
      </c>
      <c r="K9" s="27" t="s">
        <v>175</v>
      </c>
      <c r="L9" s="27" t="s">
        <v>175</v>
      </c>
      <c r="M9" s="3"/>
      <c r="N9" s="3">
        <v>0</v>
      </c>
      <c r="O9" s="26">
        <v>14</v>
      </c>
      <c r="P9" s="3"/>
      <c r="Q9" s="3"/>
      <c r="R9" s="3"/>
      <c r="S9" s="27" t="s">
        <v>175</v>
      </c>
      <c r="T9" s="23"/>
      <c r="U9" s="23"/>
      <c r="V9" s="3">
        <f t="shared" si="0"/>
        <v>130</v>
      </c>
      <c r="W9" s="3">
        <v>4</v>
      </c>
      <c r="X9" s="3">
        <f t="shared" si="1"/>
        <v>134</v>
      </c>
      <c r="Y9" s="2">
        <v>3</v>
      </c>
    </row>
    <row r="10" spans="1:2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26"/>
      <c r="N10" s="26"/>
      <c r="O10" s="26"/>
      <c r="P10" s="26"/>
      <c r="Q10" s="26"/>
      <c r="R10" s="26"/>
      <c r="S10" s="26"/>
      <c r="T10" s="26"/>
      <c r="U10" s="26"/>
      <c r="V10" s="28"/>
      <c r="W10" s="28"/>
      <c r="X10" s="28"/>
      <c r="Y10" s="28"/>
    </row>
    <row r="11" spans="1:25" x14ac:dyDescent="0.25">
      <c r="A11" s="3"/>
      <c r="B11" s="3">
        <f>SUM(B4:B10)</f>
        <v>107</v>
      </c>
      <c r="C11" s="3">
        <f t="shared" ref="C11:Q11" si="4">SUM(C4:C10)</f>
        <v>264</v>
      </c>
      <c r="D11" s="3">
        <f t="shared" si="4"/>
        <v>90</v>
      </c>
      <c r="E11" s="3">
        <f t="shared" si="4"/>
        <v>91</v>
      </c>
      <c r="F11" s="3">
        <f t="shared" si="4"/>
        <v>8</v>
      </c>
      <c r="G11" s="3">
        <f t="shared" si="4"/>
        <v>18</v>
      </c>
      <c r="H11" s="3">
        <f t="shared" si="4"/>
        <v>18</v>
      </c>
      <c r="I11" s="3">
        <f t="shared" si="4"/>
        <v>13</v>
      </c>
      <c r="J11" s="3">
        <f t="shared" si="4"/>
        <v>0</v>
      </c>
      <c r="K11" s="3">
        <f t="shared" si="4"/>
        <v>0</v>
      </c>
      <c r="L11" s="3">
        <f t="shared" si="4"/>
        <v>1</v>
      </c>
      <c r="M11" s="3">
        <f t="shared" si="4"/>
        <v>0</v>
      </c>
      <c r="N11" s="3">
        <f t="shared" si="4"/>
        <v>25</v>
      </c>
      <c r="O11" s="3">
        <f t="shared" si="4"/>
        <v>16</v>
      </c>
      <c r="P11" s="3">
        <f t="shared" si="4"/>
        <v>3</v>
      </c>
      <c r="Q11" s="3">
        <f t="shared" si="4"/>
        <v>0</v>
      </c>
      <c r="R11" s="3">
        <f>SUM(R4:R10)</f>
        <v>0</v>
      </c>
      <c r="S11" s="3">
        <f>SUM(S4:S10)</f>
        <v>0</v>
      </c>
      <c r="T11" s="3">
        <f>SUM(T4:T10)</f>
        <v>0</v>
      </c>
      <c r="U11" s="3"/>
      <c r="V11" s="29">
        <f>SUM(V4:V10)</f>
        <v>654</v>
      </c>
      <c r="W11" s="3">
        <f>SUM(W4:W9)</f>
        <v>37</v>
      </c>
      <c r="X11" s="3">
        <f>SUM(X4:X9)</f>
        <v>691</v>
      </c>
      <c r="Y11" s="6">
        <f>SUM(Y4:Y9)</f>
        <v>36</v>
      </c>
    </row>
    <row r="12" spans="1:25" x14ac:dyDescent="0.25">
      <c r="A12" s="3"/>
      <c r="B12" s="1"/>
      <c r="C12" s="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3"/>
      <c r="S12" s="3"/>
      <c r="T12" s="3"/>
      <c r="U12" s="3"/>
      <c r="V12" s="1"/>
      <c r="W12" s="2"/>
      <c r="X12" s="2"/>
      <c r="Y12" s="2"/>
    </row>
    <row r="13" spans="1:2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3"/>
      <c r="S13" s="3"/>
      <c r="T13" s="3"/>
      <c r="U13" s="3"/>
      <c r="V13" s="1"/>
      <c r="W13" s="2"/>
      <c r="X13" s="2"/>
      <c r="Y13" s="2"/>
    </row>
    <row r="14" spans="1:25" x14ac:dyDescent="0.25">
      <c r="A14" s="1"/>
    </row>
    <row r="15" spans="1:25" x14ac:dyDescent="0.25">
      <c r="A15" s="1"/>
      <c r="C15" s="13"/>
      <c r="D15" s="30" t="s">
        <v>177</v>
      </c>
      <c r="E15" s="13"/>
      <c r="G15" s="13"/>
    </row>
    <row r="16" spans="1:25" x14ac:dyDescent="0.25">
      <c r="C16" s="31" t="s">
        <v>83</v>
      </c>
      <c r="D16" s="31">
        <v>1</v>
      </c>
      <c r="E16" s="31">
        <v>2</v>
      </c>
      <c r="F16" s="31">
        <v>3</v>
      </c>
      <c r="G16" s="31">
        <v>4</v>
      </c>
      <c r="H16" s="31">
        <v>5</v>
      </c>
      <c r="I16" s="31">
        <v>6</v>
      </c>
      <c r="Q16" s="1"/>
      <c r="R16" s="1"/>
      <c r="U16" s="1"/>
    </row>
    <row r="17" spans="1:23" x14ac:dyDescent="0.25">
      <c r="A17" s="1"/>
      <c r="C17" s="25" t="s">
        <v>11</v>
      </c>
      <c r="D17" s="24">
        <v>1</v>
      </c>
      <c r="E17" s="2"/>
      <c r="F17" s="2">
        <v>1</v>
      </c>
      <c r="G17" s="2"/>
      <c r="H17" s="2"/>
      <c r="I17" s="2"/>
      <c r="K17" s="1">
        <f>SUM(D17:I17)</f>
        <v>2</v>
      </c>
      <c r="L17" s="1"/>
      <c r="U17" s="1"/>
    </row>
    <row r="18" spans="1:23" x14ac:dyDescent="0.25">
      <c r="A18" s="1"/>
      <c r="C18" s="25" t="s">
        <v>28</v>
      </c>
      <c r="D18" s="24"/>
      <c r="E18" s="2">
        <v>1</v>
      </c>
      <c r="F18" s="2"/>
      <c r="G18" s="2"/>
      <c r="H18" s="2"/>
      <c r="I18" s="2"/>
      <c r="K18" s="1">
        <f t="shared" ref="K18:K22" si="5">SUM(D18:I18)</f>
        <v>1</v>
      </c>
      <c r="L18" s="1"/>
      <c r="U18" s="1"/>
    </row>
    <row r="19" spans="1:23" x14ac:dyDescent="0.25">
      <c r="A19" s="1"/>
      <c r="C19" s="25" t="s">
        <v>29</v>
      </c>
      <c r="D19" s="24"/>
      <c r="E19" s="2">
        <v>1</v>
      </c>
      <c r="F19" s="2"/>
      <c r="G19" s="2"/>
      <c r="H19" s="2"/>
      <c r="I19" s="2"/>
      <c r="K19" s="1">
        <f t="shared" si="5"/>
        <v>1</v>
      </c>
      <c r="L19" s="1"/>
      <c r="U19" s="1"/>
    </row>
    <row r="20" spans="1:23" x14ac:dyDescent="0.25">
      <c r="C20" s="25" t="s">
        <v>10</v>
      </c>
      <c r="D20" s="24"/>
      <c r="E20" s="2"/>
      <c r="F20" s="2">
        <v>1</v>
      </c>
      <c r="G20" s="2"/>
      <c r="H20" s="2"/>
      <c r="I20" s="2"/>
      <c r="K20" s="1">
        <f t="shared" si="5"/>
        <v>1</v>
      </c>
      <c r="L20" s="1"/>
      <c r="U20" s="1"/>
    </row>
    <row r="21" spans="1:23" x14ac:dyDescent="0.25">
      <c r="C21" s="25" t="s">
        <v>13</v>
      </c>
      <c r="E21" s="24"/>
      <c r="F21" s="2"/>
      <c r="G21" s="2">
        <v>3</v>
      </c>
      <c r="H21" s="2">
        <v>2</v>
      </c>
      <c r="I21" s="2"/>
      <c r="K21" s="1">
        <f t="shared" si="5"/>
        <v>5</v>
      </c>
      <c r="L21" s="1"/>
      <c r="U21" s="1"/>
    </row>
    <row r="22" spans="1:23" x14ac:dyDescent="0.25">
      <c r="C22" s="25" t="s">
        <v>265</v>
      </c>
      <c r="D22" s="24"/>
      <c r="E22" s="24"/>
      <c r="F22" s="2"/>
      <c r="G22" s="2">
        <v>1</v>
      </c>
      <c r="H22" s="2"/>
      <c r="I22" s="2"/>
      <c r="K22" s="1">
        <f t="shared" si="5"/>
        <v>1</v>
      </c>
      <c r="L22" s="1"/>
      <c r="U22" s="1"/>
    </row>
    <row r="23" spans="1:23" x14ac:dyDescent="0.25">
      <c r="C23" s="25" t="s">
        <v>182</v>
      </c>
      <c r="D23" s="24"/>
      <c r="E23" s="24"/>
      <c r="G23" s="2"/>
      <c r="H23" s="2">
        <v>1</v>
      </c>
      <c r="I23" s="2">
        <v>1</v>
      </c>
      <c r="K23" s="1">
        <f>SUM(D23:J23)</f>
        <v>2</v>
      </c>
      <c r="L23" s="1"/>
      <c r="U23" s="1"/>
    </row>
    <row r="24" spans="1:23" x14ac:dyDescent="0.25">
      <c r="C24" s="25" t="s">
        <v>32</v>
      </c>
      <c r="D24" s="24"/>
      <c r="E24" s="24"/>
      <c r="F24" s="2"/>
      <c r="G24" s="2"/>
      <c r="H24" s="2">
        <v>1</v>
      </c>
      <c r="I24" s="2"/>
      <c r="K24" s="1">
        <f>SUM(D24:J24)</f>
        <v>1</v>
      </c>
      <c r="L24" s="1"/>
      <c r="U24" s="1"/>
      <c r="W24"/>
    </row>
    <row r="25" spans="1:23" x14ac:dyDescent="0.25">
      <c r="C25" s="25" t="s">
        <v>12</v>
      </c>
      <c r="D25" s="24"/>
      <c r="E25" s="24"/>
      <c r="F25" s="2"/>
      <c r="G25" s="2"/>
      <c r="H25" s="2"/>
      <c r="I25" s="2"/>
      <c r="K25" s="1">
        <f>SUM(D25:J25)</f>
        <v>0</v>
      </c>
      <c r="L25" s="1"/>
      <c r="U25" s="1"/>
      <c r="W25"/>
    </row>
    <row r="26" spans="1:23" x14ac:dyDescent="0.25">
      <c r="C26" s="25" t="s">
        <v>14</v>
      </c>
      <c r="D26" s="24"/>
      <c r="E26" s="24"/>
      <c r="F26" s="2"/>
      <c r="G26" s="2"/>
      <c r="H26" s="2"/>
      <c r="I26" s="2"/>
      <c r="K26" s="1">
        <f>SUM(D26:J26)</f>
        <v>0</v>
      </c>
      <c r="L26" s="1"/>
      <c r="U26" s="1"/>
      <c r="W26"/>
    </row>
    <row r="27" spans="1:23" x14ac:dyDescent="0.25">
      <c r="C27" s="25" t="s">
        <v>171</v>
      </c>
      <c r="D27" s="24"/>
      <c r="E27" s="24"/>
      <c r="F27" s="2"/>
      <c r="G27" s="2"/>
      <c r="H27" s="2"/>
      <c r="I27" s="2"/>
      <c r="K27" s="1">
        <f>SUM(D27:J27)</f>
        <v>0</v>
      </c>
      <c r="L27" s="1"/>
      <c r="U27" s="1"/>
      <c r="W27"/>
    </row>
    <row r="28" spans="1:23" x14ac:dyDescent="0.25">
      <c r="C28" s="25" t="s">
        <v>30</v>
      </c>
      <c r="D28" s="24"/>
      <c r="E28" s="24"/>
      <c r="F28" s="2"/>
      <c r="G28" s="2"/>
      <c r="H28" s="2"/>
      <c r="I28" s="2">
        <v>1</v>
      </c>
      <c r="K28" s="1"/>
      <c r="L28" s="1"/>
      <c r="U28" s="1"/>
      <c r="W28"/>
    </row>
    <row r="29" spans="1:23" x14ac:dyDescent="0.25">
      <c r="C29" s="31"/>
      <c r="D29" s="31"/>
      <c r="E29" s="31"/>
      <c r="F29" s="31"/>
      <c r="G29" s="31"/>
      <c r="H29" s="31"/>
      <c r="I29" s="31"/>
      <c r="K29" s="3"/>
      <c r="L29" s="1"/>
      <c r="U29" s="1"/>
      <c r="W29"/>
    </row>
    <row r="30" spans="1:23" x14ac:dyDescent="0.25">
      <c r="C30" s="2"/>
      <c r="D30" s="2">
        <f t="shared" ref="D30:I30" si="6">SUM(D17:D29)</f>
        <v>1</v>
      </c>
      <c r="E30" s="2">
        <f t="shared" si="6"/>
        <v>2</v>
      </c>
      <c r="F30" s="2">
        <f t="shared" si="6"/>
        <v>2</v>
      </c>
      <c r="G30" s="2">
        <f t="shared" si="6"/>
        <v>4</v>
      </c>
      <c r="H30" s="2">
        <f t="shared" si="6"/>
        <v>4</v>
      </c>
      <c r="I30" s="2">
        <f t="shared" si="6"/>
        <v>2</v>
      </c>
      <c r="K30" s="29"/>
      <c r="L30" s="6">
        <f>SUM(D30:I30)</f>
        <v>15</v>
      </c>
      <c r="U30" s="6"/>
      <c r="W30" s="35"/>
    </row>
    <row r="31" spans="1:23" x14ac:dyDescent="0.25">
      <c r="C31" s="2"/>
      <c r="D31" s="2"/>
      <c r="E31" s="2"/>
      <c r="F31" s="6"/>
      <c r="G31" s="1"/>
      <c r="H31" s="1"/>
      <c r="I31" s="1"/>
      <c r="K31" s="3"/>
      <c r="L31" s="1"/>
      <c r="U31" s="1"/>
      <c r="W31"/>
    </row>
    <row r="32" spans="1:23" x14ac:dyDescent="0.25">
      <c r="C32" s="1"/>
      <c r="D32" s="29" t="s">
        <v>178</v>
      </c>
      <c r="E32" s="1"/>
      <c r="F32" s="1"/>
      <c r="G32" s="1"/>
      <c r="H32" s="1"/>
      <c r="I32" s="1"/>
      <c r="K32" s="3"/>
      <c r="L32" s="1"/>
      <c r="U32" s="1"/>
      <c r="W32"/>
    </row>
    <row r="33" spans="3:23" x14ac:dyDescent="0.25">
      <c r="C33" s="31" t="s">
        <v>83</v>
      </c>
      <c r="D33" s="31">
        <v>1</v>
      </c>
      <c r="E33" s="31">
        <v>2</v>
      </c>
      <c r="F33" s="31">
        <v>3</v>
      </c>
      <c r="G33" s="31">
        <v>4</v>
      </c>
      <c r="H33" s="31">
        <v>5</v>
      </c>
      <c r="I33" s="31">
        <v>6</v>
      </c>
      <c r="K33" s="3"/>
      <c r="L33" s="1"/>
      <c r="U33" s="1"/>
      <c r="W33"/>
    </row>
    <row r="34" spans="3:23" x14ac:dyDescent="0.25">
      <c r="C34" s="24" t="s">
        <v>10</v>
      </c>
      <c r="D34" s="1"/>
      <c r="E34" s="1">
        <v>1</v>
      </c>
      <c r="F34" s="1"/>
      <c r="G34" s="1"/>
      <c r="H34" s="1"/>
      <c r="I34" s="1"/>
      <c r="K34" s="29"/>
      <c r="L34" s="6">
        <f>SUM(D34:K34)</f>
        <v>1</v>
      </c>
      <c r="U34" s="6"/>
      <c r="W34" s="35"/>
    </row>
    <row r="35" spans="3:23" x14ac:dyDescent="0.25">
      <c r="C35" s="1"/>
      <c r="D35" s="1"/>
      <c r="E35" s="1"/>
      <c r="F35" s="1"/>
      <c r="G35" s="1"/>
      <c r="H35" s="1"/>
      <c r="I35" s="1"/>
      <c r="J35" s="1"/>
      <c r="K35" s="1"/>
      <c r="L35" s="1"/>
      <c r="M35" s="24"/>
      <c r="N35" s="25"/>
      <c r="O35" s="3"/>
      <c r="R35" s="1"/>
      <c r="U35" s="1"/>
      <c r="W35"/>
    </row>
    <row r="36" spans="3:23" x14ac:dyDescent="0.25">
      <c r="C36" s="1"/>
      <c r="D36" s="1"/>
      <c r="E36" s="1"/>
      <c r="F36" s="1"/>
      <c r="G36" s="1"/>
      <c r="H36" s="1"/>
      <c r="I36" s="1"/>
      <c r="J36" s="1"/>
      <c r="K36" s="6">
        <f>SUM(K17:K35)</f>
        <v>14</v>
      </c>
      <c r="M36" s="24"/>
      <c r="N36" s="23"/>
      <c r="R36" s="1"/>
      <c r="U36" s="1"/>
      <c r="W36"/>
    </row>
    <row r="37" spans="3:23" x14ac:dyDescent="0.25">
      <c r="C37" s="22"/>
      <c r="S37" s="23"/>
      <c r="T37" s="23"/>
    </row>
    <row r="38" spans="3:23" x14ac:dyDescent="0.25">
      <c r="C38" s="2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AA265-60F5-42A3-90AE-A646DB268A47}">
  <dimension ref="A1:J68"/>
  <sheetViews>
    <sheetView workbookViewId="0">
      <pane ySplit="3" topLeftCell="A52" activePane="bottomLeft" state="frozen"/>
      <selection pane="bottomLeft" activeCell="P67" sqref="P67"/>
    </sheetView>
  </sheetViews>
  <sheetFormatPr defaultRowHeight="15" x14ac:dyDescent="0.25"/>
  <cols>
    <col min="1" max="1" width="7" style="12" customWidth="1"/>
    <col min="2" max="2" width="5.42578125" style="2" customWidth="1"/>
    <col min="3" max="3" width="4.7109375" style="2" customWidth="1"/>
    <col min="4" max="4" width="5.140625" style="2" customWidth="1"/>
    <col min="5" max="5" width="8.85546875" style="2" customWidth="1"/>
    <col min="6" max="6" width="6.140625" style="2" customWidth="1"/>
    <col min="7" max="10" width="6.140625" style="13" customWidth="1"/>
  </cols>
  <sheetData>
    <row r="1" spans="1:10" x14ac:dyDescent="0.25">
      <c r="E1" s="37" t="s">
        <v>180</v>
      </c>
    </row>
    <row r="2" spans="1:10" x14ac:dyDescent="0.25">
      <c r="B2" s="2" t="s">
        <v>19</v>
      </c>
      <c r="C2" s="2" t="s">
        <v>20</v>
      </c>
      <c r="D2" s="2" t="s">
        <v>21</v>
      </c>
      <c r="E2" s="2" t="s">
        <v>22</v>
      </c>
      <c r="F2" s="2" t="s">
        <v>23</v>
      </c>
      <c r="G2" s="2" t="s">
        <v>20</v>
      </c>
      <c r="H2" s="2" t="s">
        <v>7</v>
      </c>
      <c r="I2" s="2" t="s">
        <v>27</v>
      </c>
      <c r="J2" s="2" t="s">
        <v>8</v>
      </c>
    </row>
    <row r="3" spans="1:10" x14ac:dyDescent="0.25">
      <c r="A3" s="38"/>
      <c r="B3" s="31">
        <f>SUM(B7:B68)</f>
        <v>107</v>
      </c>
      <c r="C3" s="31">
        <f t="shared" ref="C3:J3" si="0">SUM(C7:C68)</f>
        <v>7</v>
      </c>
      <c r="D3" s="31">
        <f t="shared" si="0"/>
        <v>0</v>
      </c>
      <c r="E3" s="39">
        <f t="shared" si="0"/>
        <v>892</v>
      </c>
      <c r="F3" s="39">
        <f t="shared" si="0"/>
        <v>28</v>
      </c>
      <c r="G3" s="31">
        <f t="shared" si="0"/>
        <v>10</v>
      </c>
      <c r="H3" s="31">
        <f t="shared" si="0"/>
        <v>15</v>
      </c>
      <c r="I3" s="31">
        <f t="shared" si="0"/>
        <v>3</v>
      </c>
      <c r="J3" s="31">
        <f t="shared" si="0"/>
        <v>0</v>
      </c>
    </row>
    <row r="4" spans="1:10" x14ac:dyDescent="0.25">
      <c r="E4" s="6"/>
      <c r="F4" s="6"/>
      <c r="G4" s="2"/>
      <c r="H4" s="2"/>
      <c r="I4" s="2"/>
      <c r="J4" s="2"/>
    </row>
    <row r="5" spans="1:10" x14ac:dyDescent="0.25">
      <c r="A5" s="23" t="s">
        <v>83</v>
      </c>
      <c r="C5" s="1" t="s">
        <v>31</v>
      </c>
    </row>
    <row r="6" spans="1:10" x14ac:dyDescent="0.25">
      <c r="B6" s="2" t="s">
        <v>19</v>
      </c>
      <c r="C6" s="2" t="s">
        <v>20</v>
      </c>
      <c r="D6" s="2" t="s">
        <v>21</v>
      </c>
      <c r="E6" s="2" t="s">
        <v>22</v>
      </c>
      <c r="F6" s="2" t="s">
        <v>23</v>
      </c>
      <c r="G6" s="2" t="s">
        <v>20</v>
      </c>
      <c r="H6" s="2" t="s">
        <v>7</v>
      </c>
      <c r="I6" s="2" t="s">
        <v>27</v>
      </c>
      <c r="J6" s="2" t="s">
        <v>8</v>
      </c>
    </row>
    <row r="7" spans="1:10" x14ac:dyDescent="0.25">
      <c r="A7" s="3">
        <v>1</v>
      </c>
      <c r="B7" s="2">
        <v>3</v>
      </c>
      <c r="D7" s="2" t="s">
        <v>34</v>
      </c>
      <c r="E7" s="2">
        <v>32</v>
      </c>
      <c r="F7" s="2" t="s">
        <v>34</v>
      </c>
      <c r="G7" s="2" t="s">
        <v>34</v>
      </c>
      <c r="H7" s="2" t="s">
        <v>34</v>
      </c>
      <c r="I7" s="2" t="s">
        <v>34</v>
      </c>
      <c r="J7" s="2" t="s">
        <v>34</v>
      </c>
    </row>
    <row r="8" spans="1:10" x14ac:dyDescent="0.25">
      <c r="A8" s="3">
        <v>2</v>
      </c>
      <c r="B8" s="2">
        <v>1</v>
      </c>
      <c r="D8" s="2" t="s">
        <v>34</v>
      </c>
      <c r="E8" s="2">
        <v>17</v>
      </c>
      <c r="F8" s="2" t="s">
        <v>34</v>
      </c>
      <c r="G8" s="2" t="s">
        <v>34</v>
      </c>
      <c r="H8" s="2" t="s">
        <v>34</v>
      </c>
      <c r="I8" s="2" t="s">
        <v>34</v>
      </c>
      <c r="J8" s="2" t="s">
        <v>34</v>
      </c>
    </row>
    <row r="9" spans="1:10" x14ac:dyDescent="0.25">
      <c r="A9" s="3">
        <v>3</v>
      </c>
      <c r="B9" s="2">
        <v>2</v>
      </c>
      <c r="D9" s="2" t="s">
        <v>34</v>
      </c>
      <c r="E9" s="2">
        <v>15</v>
      </c>
      <c r="F9" s="2" t="s">
        <v>34</v>
      </c>
      <c r="G9" s="2" t="s">
        <v>34</v>
      </c>
      <c r="H9" s="2" t="s">
        <v>34</v>
      </c>
      <c r="I9" s="2" t="s">
        <v>34</v>
      </c>
      <c r="J9" s="2" t="s">
        <v>34</v>
      </c>
    </row>
    <row r="11" spans="1:10" x14ac:dyDescent="0.25">
      <c r="A11" s="3"/>
      <c r="C11" s="1" t="s">
        <v>15</v>
      </c>
      <c r="G11" s="2"/>
      <c r="H11" s="2"/>
      <c r="I11" s="2"/>
      <c r="J11" s="2"/>
    </row>
    <row r="12" spans="1:10" x14ac:dyDescent="0.25">
      <c r="A12" s="3"/>
      <c r="B12" s="2" t="s">
        <v>19</v>
      </c>
      <c r="C12" s="2" t="s">
        <v>20</v>
      </c>
      <c r="D12" s="2" t="s">
        <v>21</v>
      </c>
      <c r="E12" s="2" t="s">
        <v>22</v>
      </c>
      <c r="F12" s="2" t="s">
        <v>23</v>
      </c>
      <c r="G12" s="2" t="s">
        <v>20</v>
      </c>
      <c r="H12" s="2" t="s">
        <v>7</v>
      </c>
      <c r="I12" s="2" t="s">
        <v>27</v>
      </c>
      <c r="J12" s="2" t="s">
        <v>8</v>
      </c>
    </row>
    <row r="13" spans="1:10" x14ac:dyDescent="0.25">
      <c r="A13" s="3">
        <v>1</v>
      </c>
      <c r="B13" s="2">
        <v>2</v>
      </c>
      <c r="D13" s="2" t="s">
        <v>34</v>
      </c>
      <c r="E13" s="2">
        <v>14</v>
      </c>
      <c r="F13" s="2" t="s">
        <v>34</v>
      </c>
      <c r="G13" s="2" t="s">
        <v>34</v>
      </c>
      <c r="H13" s="2" t="s">
        <v>34</v>
      </c>
      <c r="I13" s="2" t="s">
        <v>34</v>
      </c>
      <c r="J13" s="2" t="s">
        <v>34</v>
      </c>
    </row>
    <row r="14" spans="1:10" x14ac:dyDescent="0.25">
      <c r="A14" s="3">
        <v>2</v>
      </c>
      <c r="B14" s="2">
        <v>4</v>
      </c>
      <c r="D14" s="2" t="s">
        <v>34</v>
      </c>
      <c r="E14" s="2">
        <v>42</v>
      </c>
      <c r="F14" s="2" t="s">
        <v>34</v>
      </c>
      <c r="G14" s="2" t="s">
        <v>34</v>
      </c>
      <c r="H14" s="2" t="s">
        <v>34</v>
      </c>
      <c r="I14" s="2" t="s">
        <v>34</v>
      </c>
      <c r="J14" s="2" t="s">
        <v>34</v>
      </c>
    </row>
    <row r="15" spans="1:10" x14ac:dyDescent="0.25">
      <c r="A15" s="3">
        <v>3</v>
      </c>
      <c r="B15" s="2">
        <v>4</v>
      </c>
      <c r="D15" s="2" t="s">
        <v>34</v>
      </c>
      <c r="E15" s="2">
        <v>21</v>
      </c>
      <c r="F15" s="2">
        <v>1</v>
      </c>
      <c r="G15" s="2" t="s">
        <v>34</v>
      </c>
      <c r="H15" s="2">
        <v>1</v>
      </c>
      <c r="I15" s="2" t="s">
        <v>34</v>
      </c>
      <c r="J15" s="2" t="s">
        <v>34</v>
      </c>
    </row>
    <row r="16" spans="1:10" x14ac:dyDescent="0.25">
      <c r="A16" s="3"/>
      <c r="G16" s="2"/>
      <c r="H16" s="2"/>
      <c r="I16" s="2"/>
      <c r="J16" s="2"/>
    </row>
    <row r="17" spans="1:10" x14ac:dyDescent="0.25">
      <c r="A17" s="3"/>
      <c r="C17" s="1" t="s">
        <v>14</v>
      </c>
      <c r="G17" s="2"/>
      <c r="H17" s="2"/>
      <c r="I17" s="2"/>
      <c r="J17" s="2"/>
    </row>
    <row r="18" spans="1:10" x14ac:dyDescent="0.25">
      <c r="A18" s="3"/>
      <c r="B18" s="2" t="s">
        <v>19</v>
      </c>
      <c r="C18" s="2" t="s">
        <v>20</v>
      </c>
      <c r="D18" s="2" t="s">
        <v>21</v>
      </c>
      <c r="E18" s="2" t="s">
        <v>22</v>
      </c>
      <c r="F18" s="2" t="s">
        <v>23</v>
      </c>
      <c r="G18" s="2" t="s">
        <v>20</v>
      </c>
      <c r="H18" s="2" t="s">
        <v>7</v>
      </c>
      <c r="I18" s="2" t="s">
        <v>27</v>
      </c>
      <c r="J18" s="2" t="s">
        <v>8</v>
      </c>
    </row>
    <row r="19" spans="1:10" x14ac:dyDescent="0.25">
      <c r="A19" s="3">
        <v>1</v>
      </c>
      <c r="B19" s="2">
        <v>1</v>
      </c>
      <c r="C19" s="2">
        <v>2</v>
      </c>
      <c r="D19" s="2" t="s">
        <v>34</v>
      </c>
      <c r="E19" s="2">
        <v>14</v>
      </c>
      <c r="F19" s="2">
        <v>1</v>
      </c>
      <c r="G19" s="2" t="s">
        <v>34</v>
      </c>
      <c r="H19" s="2">
        <v>1</v>
      </c>
      <c r="I19" s="2" t="s">
        <v>34</v>
      </c>
      <c r="J19" s="2" t="s">
        <v>34</v>
      </c>
    </row>
    <row r="20" spans="1:10" x14ac:dyDescent="0.25">
      <c r="A20" s="3">
        <v>2</v>
      </c>
      <c r="B20" s="2">
        <v>4</v>
      </c>
      <c r="D20" s="2" t="s">
        <v>34</v>
      </c>
      <c r="E20" s="2">
        <v>65</v>
      </c>
      <c r="F20" s="2" t="s">
        <v>34</v>
      </c>
      <c r="G20" s="2" t="s">
        <v>34</v>
      </c>
      <c r="H20" s="2" t="s">
        <v>34</v>
      </c>
      <c r="I20" s="2" t="s">
        <v>34</v>
      </c>
      <c r="J20" s="2" t="s">
        <v>34</v>
      </c>
    </row>
    <row r="21" spans="1:10" x14ac:dyDescent="0.25">
      <c r="A21" s="3">
        <v>3</v>
      </c>
      <c r="B21" s="2">
        <v>3</v>
      </c>
      <c r="C21" s="2">
        <v>5</v>
      </c>
      <c r="D21" s="2" t="s">
        <v>34</v>
      </c>
      <c r="E21" s="2">
        <v>22</v>
      </c>
      <c r="F21" s="2">
        <v>2</v>
      </c>
      <c r="G21" s="2">
        <v>1</v>
      </c>
      <c r="H21" s="2">
        <v>1</v>
      </c>
      <c r="I21" s="2" t="s">
        <v>34</v>
      </c>
      <c r="J21" s="2" t="s">
        <v>34</v>
      </c>
    </row>
    <row r="22" spans="1:10" x14ac:dyDescent="0.25">
      <c r="A22" s="3">
        <v>4</v>
      </c>
      <c r="B22" s="2">
        <v>4</v>
      </c>
      <c r="D22" s="2" t="s">
        <v>34</v>
      </c>
      <c r="E22" s="2">
        <v>30</v>
      </c>
      <c r="F22" s="2">
        <v>2</v>
      </c>
      <c r="G22" s="2" t="s">
        <v>34</v>
      </c>
      <c r="H22" s="2">
        <v>2</v>
      </c>
      <c r="I22" s="2" t="s">
        <v>34</v>
      </c>
      <c r="J22" s="2" t="s">
        <v>34</v>
      </c>
    </row>
    <row r="23" spans="1:10" x14ac:dyDescent="0.25">
      <c r="A23" s="3">
        <v>6</v>
      </c>
      <c r="B23" s="2">
        <v>4</v>
      </c>
      <c r="D23" s="2" t="s">
        <v>34</v>
      </c>
      <c r="E23" s="2">
        <v>37</v>
      </c>
      <c r="F23" s="2">
        <v>1</v>
      </c>
      <c r="G23" s="2" t="s">
        <v>34</v>
      </c>
      <c r="H23" s="2">
        <v>1</v>
      </c>
      <c r="I23" s="2" t="s">
        <v>34</v>
      </c>
      <c r="J23" s="2" t="s">
        <v>34</v>
      </c>
    </row>
    <row r="24" spans="1:10" x14ac:dyDescent="0.25">
      <c r="A24" s="3"/>
      <c r="G24" s="2"/>
      <c r="H24" s="2"/>
      <c r="I24" s="2"/>
      <c r="J24" s="2"/>
    </row>
    <row r="25" spans="1:10" x14ac:dyDescent="0.25">
      <c r="A25" s="3"/>
      <c r="C25" s="3" t="s">
        <v>18</v>
      </c>
      <c r="G25" s="2"/>
      <c r="H25" s="2"/>
      <c r="I25" s="2"/>
      <c r="J25" s="2"/>
    </row>
    <row r="26" spans="1:10" x14ac:dyDescent="0.25">
      <c r="A26" s="3"/>
      <c r="B26" s="2" t="s">
        <v>19</v>
      </c>
      <c r="C26" s="2" t="s">
        <v>20</v>
      </c>
      <c r="D26" s="2" t="s">
        <v>21</v>
      </c>
      <c r="E26" s="2" t="s">
        <v>22</v>
      </c>
      <c r="F26" s="2" t="s">
        <v>23</v>
      </c>
      <c r="G26" s="2" t="s">
        <v>20</v>
      </c>
      <c r="H26" s="2" t="s">
        <v>7</v>
      </c>
      <c r="I26" s="2" t="s">
        <v>27</v>
      </c>
      <c r="J26" s="2" t="s">
        <v>8</v>
      </c>
    </row>
    <row r="27" spans="1:10" x14ac:dyDescent="0.25">
      <c r="A27" s="3">
        <v>1</v>
      </c>
      <c r="B27" s="2">
        <v>4</v>
      </c>
      <c r="D27" s="2" t="s">
        <v>34</v>
      </c>
      <c r="E27" s="2">
        <v>30</v>
      </c>
      <c r="F27" s="2" t="s">
        <v>34</v>
      </c>
      <c r="G27" s="2" t="s">
        <v>34</v>
      </c>
      <c r="H27" s="2" t="s">
        <v>34</v>
      </c>
      <c r="I27" s="2" t="s">
        <v>34</v>
      </c>
      <c r="J27" s="2" t="s">
        <v>34</v>
      </c>
    </row>
    <row r="28" spans="1:10" x14ac:dyDescent="0.25">
      <c r="A28" s="3">
        <v>2</v>
      </c>
      <c r="B28" s="2">
        <v>3</v>
      </c>
      <c r="D28" s="2" t="s">
        <v>34</v>
      </c>
      <c r="E28" s="2">
        <v>26</v>
      </c>
      <c r="F28" s="2" t="s">
        <v>34</v>
      </c>
      <c r="G28" s="2" t="s">
        <v>34</v>
      </c>
      <c r="H28" s="2" t="s">
        <v>34</v>
      </c>
      <c r="I28" s="2" t="s">
        <v>34</v>
      </c>
      <c r="J28" s="2" t="s">
        <v>34</v>
      </c>
    </row>
    <row r="29" spans="1:10" x14ac:dyDescent="0.25">
      <c r="A29" s="3">
        <v>5</v>
      </c>
      <c r="B29" s="2">
        <v>4</v>
      </c>
      <c r="D29" s="2" t="s">
        <v>34</v>
      </c>
      <c r="E29" s="2">
        <v>21</v>
      </c>
      <c r="F29" s="2">
        <v>4</v>
      </c>
      <c r="G29" s="2">
        <v>1</v>
      </c>
      <c r="H29" s="2">
        <v>2</v>
      </c>
      <c r="I29" s="2">
        <v>1</v>
      </c>
      <c r="J29" s="2" t="s">
        <v>34</v>
      </c>
    </row>
    <row r="30" spans="1:10" x14ac:dyDescent="0.25">
      <c r="A30" s="3">
        <v>6</v>
      </c>
      <c r="B30" s="2">
        <v>4</v>
      </c>
      <c r="D30" s="2" t="s">
        <v>34</v>
      </c>
      <c r="E30" s="2">
        <v>28</v>
      </c>
      <c r="F30" s="2" t="s">
        <v>34</v>
      </c>
      <c r="G30" s="2" t="s">
        <v>34</v>
      </c>
      <c r="H30" s="2" t="s">
        <v>34</v>
      </c>
      <c r="I30" s="2" t="s">
        <v>34</v>
      </c>
      <c r="J30" s="2" t="s">
        <v>34</v>
      </c>
    </row>
    <row r="31" spans="1:10" x14ac:dyDescent="0.25">
      <c r="A31" s="3"/>
      <c r="G31" s="2"/>
      <c r="H31" s="2"/>
      <c r="I31" s="2"/>
      <c r="J31" s="2"/>
    </row>
    <row r="32" spans="1:10" x14ac:dyDescent="0.25">
      <c r="A32" s="3"/>
      <c r="C32" s="1" t="s">
        <v>32</v>
      </c>
      <c r="G32" s="2"/>
      <c r="H32" s="2"/>
      <c r="I32" s="2"/>
      <c r="J32" s="2"/>
    </row>
    <row r="33" spans="1:10" x14ac:dyDescent="0.25">
      <c r="A33" s="3"/>
      <c r="B33" s="2" t="s">
        <v>19</v>
      </c>
      <c r="C33" s="2" t="s">
        <v>20</v>
      </c>
      <c r="D33" s="2" t="s">
        <v>21</v>
      </c>
      <c r="E33" s="2" t="s">
        <v>22</v>
      </c>
      <c r="F33" s="2" t="s">
        <v>23</v>
      </c>
      <c r="G33" s="2" t="s">
        <v>20</v>
      </c>
      <c r="H33" s="2" t="s">
        <v>7</v>
      </c>
      <c r="I33" s="2" t="s">
        <v>27</v>
      </c>
      <c r="J33" s="2" t="s">
        <v>8</v>
      </c>
    </row>
    <row r="34" spans="1:10" x14ac:dyDescent="0.25">
      <c r="A34" s="3">
        <v>1</v>
      </c>
      <c r="B34" s="2">
        <v>3</v>
      </c>
      <c r="D34" s="2" t="s">
        <v>34</v>
      </c>
      <c r="E34" s="2">
        <v>29</v>
      </c>
      <c r="F34" s="2" t="s">
        <v>34</v>
      </c>
      <c r="G34" s="2" t="s">
        <v>34</v>
      </c>
      <c r="H34" s="2" t="s">
        <v>34</v>
      </c>
      <c r="I34" s="2" t="s">
        <v>34</v>
      </c>
      <c r="J34" s="2" t="s">
        <v>34</v>
      </c>
    </row>
    <row r="35" spans="1:10" x14ac:dyDescent="0.25">
      <c r="A35" s="3">
        <v>2</v>
      </c>
      <c r="B35" s="2">
        <v>4</v>
      </c>
      <c r="D35" s="2" t="s">
        <v>34</v>
      </c>
      <c r="E35" s="2">
        <v>40</v>
      </c>
      <c r="F35" s="2">
        <v>3</v>
      </c>
      <c r="G35" s="2" t="s">
        <v>34</v>
      </c>
      <c r="H35" s="2">
        <v>2</v>
      </c>
      <c r="I35" s="2">
        <v>1</v>
      </c>
      <c r="J35" s="2" t="s">
        <v>34</v>
      </c>
    </row>
    <row r="36" spans="1:10" x14ac:dyDescent="0.25">
      <c r="A36" s="3">
        <v>3</v>
      </c>
      <c r="B36" s="2">
        <v>2</v>
      </c>
      <c r="D36" s="2" t="s">
        <v>34</v>
      </c>
      <c r="E36" s="2">
        <v>14</v>
      </c>
      <c r="F36" s="2">
        <v>1</v>
      </c>
      <c r="G36" s="2">
        <v>1</v>
      </c>
      <c r="H36" s="2" t="s">
        <v>34</v>
      </c>
      <c r="I36" s="2" t="s">
        <v>34</v>
      </c>
      <c r="J36" s="2" t="s">
        <v>34</v>
      </c>
    </row>
    <row r="37" spans="1:10" x14ac:dyDescent="0.25">
      <c r="A37" s="3">
        <v>4</v>
      </c>
      <c r="B37" s="2">
        <v>2</v>
      </c>
      <c r="D37" s="2" t="s">
        <v>34</v>
      </c>
      <c r="E37" s="2">
        <v>22</v>
      </c>
      <c r="F37" s="2" t="s">
        <v>34</v>
      </c>
      <c r="G37" s="2" t="s">
        <v>34</v>
      </c>
      <c r="H37" s="2" t="s">
        <v>34</v>
      </c>
      <c r="I37" s="2" t="s">
        <v>34</v>
      </c>
      <c r="J37" s="2" t="s">
        <v>34</v>
      </c>
    </row>
    <row r="38" spans="1:10" x14ac:dyDescent="0.25">
      <c r="A38" s="3">
        <v>5</v>
      </c>
      <c r="B38" s="2">
        <v>4</v>
      </c>
      <c r="D38" s="2" t="s">
        <v>34</v>
      </c>
      <c r="E38" s="2">
        <v>24</v>
      </c>
      <c r="F38" s="2">
        <v>1</v>
      </c>
      <c r="G38" s="2" t="s">
        <v>34</v>
      </c>
      <c r="H38" s="2">
        <v>1</v>
      </c>
      <c r="I38" s="2" t="s">
        <v>34</v>
      </c>
      <c r="J38" s="2" t="s">
        <v>34</v>
      </c>
    </row>
    <row r="39" spans="1:10" x14ac:dyDescent="0.25">
      <c r="A39" s="3">
        <v>6</v>
      </c>
      <c r="B39" s="2">
        <v>4</v>
      </c>
      <c r="D39" s="2" t="s">
        <v>34</v>
      </c>
      <c r="E39" s="2">
        <v>16</v>
      </c>
      <c r="F39" s="2">
        <v>3</v>
      </c>
      <c r="G39" s="2">
        <v>3</v>
      </c>
      <c r="H39" s="2" t="s">
        <v>34</v>
      </c>
      <c r="I39" s="2" t="s">
        <v>34</v>
      </c>
      <c r="J39" s="2" t="s">
        <v>34</v>
      </c>
    </row>
    <row r="40" spans="1:10" x14ac:dyDescent="0.25">
      <c r="A40" s="3"/>
      <c r="G40" s="2"/>
      <c r="H40" s="2"/>
      <c r="I40" s="2"/>
      <c r="J40" s="2"/>
    </row>
    <row r="41" spans="1:10" x14ac:dyDescent="0.25">
      <c r="A41" s="3"/>
      <c r="C41" s="1" t="s">
        <v>11</v>
      </c>
      <c r="G41" s="25"/>
      <c r="H41" s="25"/>
      <c r="I41" s="25"/>
      <c r="J41" s="25"/>
    </row>
    <row r="42" spans="1:10" x14ac:dyDescent="0.25">
      <c r="A42" s="3"/>
      <c r="B42" s="2" t="s">
        <v>19</v>
      </c>
      <c r="C42" s="2" t="s">
        <v>20</v>
      </c>
      <c r="D42" s="2" t="s">
        <v>21</v>
      </c>
      <c r="E42" s="2" t="s">
        <v>22</v>
      </c>
      <c r="F42" s="2" t="s">
        <v>23</v>
      </c>
      <c r="G42" s="2" t="s">
        <v>20</v>
      </c>
      <c r="H42" s="2" t="s">
        <v>7</v>
      </c>
      <c r="I42" s="2" t="s">
        <v>27</v>
      </c>
      <c r="J42" s="2" t="s">
        <v>8</v>
      </c>
    </row>
    <row r="43" spans="1:10" x14ac:dyDescent="0.25">
      <c r="A43" s="3">
        <v>2</v>
      </c>
      <c r="B43" s="2">
        <v>4</v>
      </c>
      <c r="D43" s="2" t="s">
        <v>34</v>
      </c>
      <c r="E43" s="2">
        <v>32</v>
      </c>
      <c r="F43" s="2">
        <v>1</v>
      </c>
      <c r="G43" s="2">
        <v>1</v>
      </c>
      <c r="H43" s="2" t="s">
        <v>34</v>
      </c>
      <c r="I43" s="2" t="s">
        <v>34</v>
      </c>
      <c r="J43" s="2" t="s">
        <v>34</v>
      </c>
    </row>
    <row r="44" spans="1:10" x14ac:dyDescent="0.25">
      <c r="A44" s="3"/>
      <c r="G44" s="2"/>
      <c r="H44" s="2"/>
      <c r="I44" s="2"/>
      <c r="J44" s="2"/>
    </row>
    <row r="45" spans="1:10" x14ac:dyDescent="0.25">
      <c r="A45" s="3"/>
      <c r="C45" s="1" t="s">
        <v>17</v>
      </c>
      <c r="G45" s="25"/>
      <c r="H45" s="25"/>
      <c r="I45" s="25"/>
      <c r="J45" s="25"/>
    </row>
    <row r="46" spans="1:10" x14ac:dyDescent="0.25">
      <c r="A46" s="3"/>
      <c r="B46" s="2" t="s">
        <v>19</v>
      </c>
      <c r="C46" s="2" t="s">
        <v>20</v>
      </c>
      <c r="D46" s="2" t="s">
        <v>21</v>
      </c>
      <c r="E46" s="2" t="s">
        <v>22</v>
      </c>
      <c r="F46" s="2" t="s">
        <v>23</v>
      </c>
      <c r="G46" s="2" t="s">
        <v>20</v>
      </c>
      <c r="H46" s="2" t="s">
        <v>7</v>
      </c>
      <c r="I46" s="2" t="s">
        <v>27</v>
      </c>
      <c r="J46" s="2" t="s">
        <v>8</v>
      </c>
    </row>
    <row r="47" spans="1:10" x14ac:dyDescent="0.25">
      <c r="A47" s="23">
        <v>3</v>
      </c>
      <c r="B47" s="2">
        <v>3</v>
      </c>
      <c r="D47" s="2" t="s">
        <v>34</v>
      </c>
      <c r="E47" s="2">
        <v>37</v>
      </c>
      <c r="F47" s="2" t="s">
        <v>34</v>
      </c>
      <c r="G47" s="2" t="s">
        <v>34</v>
      </c>
      <c r="H47" s="2" t="s">
        <v>34</v>
      </c>
      <c r="I47" s="2" t="s">
        <v>34</v>
      </c>
      <c r="J47" s="2" t="s">
        <v>34</v>
      </c>
    </row>
    <row r="48" spans="1:10" x14ac:dyDescent="0.25">
      <c r="A48" s="23">
        <v>4</v>
      </c>
      <c r="B48" s="2">
        <v>3</v>
      </c>
      <c r="D48" s="2" t="s">
        <v>34</v>
      </c>
      <c r="E48" s="2">
        <v>34</v>
      </c>
      <c r="F48" s="2" t="s">
        <v>34</v>
      </c>
      <c r="G48" s="2" t="s">
        <v>34</v>
      </c>
      <c r="H48" s="2" t="s">
        <v>34</v>
      </c>
      <c r="I48" s="2" t="s">
        <v>34</v>
      </c>
      <c r="J48" s="2" t="s">
        <v>34</v>
      </c>
    </row>
    <row r="49" spans="1:10" x14ac:dyDescent="0.25">
      <c r="A49" s="23"/>
      <c r="G49" s="25"/>
      <c r="H49" s="25"/>
      <c r="I49" s="25"/>
      <c r="J49" s="25"/>
    </row>
    <row r="50" spans="1:10" x14ac:dyDescent="0.25">
      <c r="A50" s="3"/>
      <c r="C50" s="1" t="s">
        <v>49</v>
      </c>
      <c r="G50" s="25"/>
      <c r="H50" s="25"/>
      <c r="I50" s="25"/>
      <c r="J50" s="25"/>
    </row>
    <row r="51" spans="1:10" x14ac:dyDescent="0.25">
      <c r="A51" s="3"/>
      <c r="B51" s="2" t="s">
        <v>19</v>
      </c>
      <c r="C51" s="2" t="s">
        <v>20</v>
      </c>
      <c r="D51" s="2" t="s">
        <v>21</v>
      </c>
      <c r="E51" s="2" t="s">
        <v>22</v>
      </c>
      <c r="F51" s="2" t="s">
        <v>23</v>
      </c>
      <c r="G51" s="2" t="s">
        <v>20</v>
      </c>
      <c r="H51" s="2" t="s">
        <v>7</v>
      </c>
      <c r="I51" s="2" t="s">
        <v>27</v>
      </c>
      <c r="J51" s="2" t="s">
        <v>8</v>
      </c>
    </row>
    <row r="52" spans="1:10" x14ac:dyDescent="0.25">
      <c r="A52" s="23">
        <v>4</v>
      </c>
      <c r="B52" s="2">
        <v>3</v>
      </c>
      <c r="D52" s="2" t="s">
        <v>34</v>
      </c>
      <c r="E52" s="2">
        <v>33</v>
      </c>
      <c r="F52" s="2">
        <v>1</v>
      </c>
      <c r="G52" s="2" t="s">
        <v>34</v>
      </c>
      <c r="H52" s="2">
        <v>1</v>
      </c>
      <c r="I52" s="2" t="s">
        <v>34</v>
      </c>
      <c r="J52" s="2" t="s">
        <v>34</v>
      </c>
    </row>
    <row r="53" spans="1:10" x14ac:dyDescent="0.25">
      <c r="A53" s="23"/>
      <c r="G53" s="25"/>
      <c r="H53" s="25"/>
      <c r="I53" s="25"/>
      <c r="J53" s="25"/>
    </row>
    <row r="54" spans="1:10" x14ac:dyDescent="0.25">
      <c r="A54" s="3"/>
      <c r="C54" s="1" t="s">
        <v>40</v>
      </c>
      <c r="G54" s="25"/>
      <c r="H54" s="25"/>
      <c r="I54" s="25"/>
      <c r="J54" s="25"/>
    </row>
    <row r="55" spans="1:10" x14ac:dyDescent="0.25">
      <c r="A55" s="3"/>
      <c r="B55" s="2" t="s">
        <v>19</v>
      </c>
      <c r="C55" s="2" t="s">
        <v>20</v>
      </c>
      <c r="D55" s="2" t="s">
        <v>21</v>
      </c>
      <c r="E55" s="2" t="s">
        <v>22</v>
      </c>
      <c r="F55" s="2" t="s">
        <v>23</v>
      </c>
      <c r="G55" s="2" t="s">
        <v>20</v>
      </c>
      <c r="H55" s="2" t="s">
        <v>7</v>
      </c>
      <c r="I55" s="2" t="s">
        <v>27</v>
      </c>
      <c r="J55" s="2" t="s">
        <v>8</v>
      </c>
    </row>
    <row r="56" spans="1:10" x14ac:dyDescent="0.25">
      <c r="A56" s="23">
        <v>4</v>
      </c>
      <c r="B56" s="2">
        <v>4</v>
      </c>
      <c r="D56" s="2" t="s">
        <v>34</v>
      </c>
      <c r="E56" s="2">
        <v>40</v>
      </c>
      <c r="F56" s="2">
        <v>2</v>
      </c>
      <c r="G56" s="2">
        <v>2</v>
      </c>
      <c r="H56" s="2" t="s">
        <v>34</v>
      </c>
      <c r="I56" s="2" t="s">
        <v>34</v>
      </c>
      <c r="J56" s="2" t="s">
        <v>34</v>
      </c>
    </row>
    <row r="57" spans="1:10" x14ac:dyDescent="0.25">
      <c r="A57" s="23">
        <v>5</v>
      </c>
      <c r="B57" s="2">
        <v>4</v>
      </c>
      <c r="D57" s="2" t="s">
        <v>34</v>
      </c>
      <c r="E57" s="2">
        <v>27</v>
      </c>
      <c r="F57" s="2" t="s">
        <v>34</v>
      </c>
      <c r="G57" s="2" t="s">
        <v>34</v>
      </c>
      <c r="H57" s="2" t="s">
        <v>34</v>
      </c>
      <c r="I57" s="2" t="s">
        <v>34</v>
      </c>
      <c r="J57" s="2" t="s">
        <v>34</v>
      </c>
    </row>
    <row r="58" spans="1:10" x14ac:dyDescent="0.25">
      <c r="A58" s="23"/>
      <c r="G58" s="25"/>
      <c r="H58" s="25"/>
      <c r="I58" s="25"/>
      <c r="J58" s="25"/>
    </row>
    <row r="59" spans="1:10" x14ac:dyDescent="0.25">
      <c r="A59" s="3"/>
      <c r="C59" s="1" t="s">
        <v>13</v>
      </c>
      <c r="G59" s="25"/>
      <c r="H59" s="25"/>
      <c r="I59" s="25"/>
      <c r="J59" s="25"/>
    </row>
    <row r="60" spans="1:10" x14ac:dyDescent="0.25">
      <c r="A60" s="3"/>
      <c r="B60" s="2" t="s">
        <v>19</v>
      </c>
      <c r="C60" s="2" t="s">
        <v>20</v>
      </c>
      <c r="D60" s="2" t="s">
        <v>21</v>
      </c>
      <c r="E60" s="2" t="s">
        <v>22</v>
      </c>
      <c r="F60" s="2" t="s">
        <v>23</v>
      </c>
      <c r="G60" s="2" t="s">
        <v>20</v>
      </c>
      <c r="H60" s="2" t="s">
        <v>7</v>
      </c>
      <c r="I60" s="2" t="s">
        <v>27</v>
      </c>
      <c r="J60" s="2" t="s">
        <v>8</v>
      </c>
    </row>
    <row r="61" spans="1:10" x14ac:dyDescent="0.25">
      <c r="A61" s="23">
        <v>4</v>
      </c>
      <c r="B61" s="2">
        <v>4</v>
      </c>
      <c r="D61" s="2" t="s">
        <v>34</v>
      </c>
      <c r="E61" s="2">
        <v>30</v>
      </c>
      <c r="F61" s="2">
        <v>2</v>
      </c>
      <c r="G61" s="2" t="s">
        <v>34</v>
      </c>
      <c r="H61" s="2">
        <v>1</v>
      </c>
      <c r="I61" s="2">
        <v>1</v>
      </c>
      <c r="J61" s="2" t="s">
        <v>34</v>
      </c>
    </row>
    <row r="62" spans="1:10" x14ac:dyDescent="0.25">
      <c r="A62" s="23">
        <v>5</v>
      </c>
      <c r="B62" s="2">
        <v>4</v>
      </c>
      <c r="D62" s="2" t="s">
        <v>34</v>
      </c>
      <c r="E62" s="2">
        <v>17</v>
      </c>
      <c r="F62" s="2">
        <v>2</v>
      </c>
      <c r="G62" s="2">
        <v>1</v>
      </c>
      <c r="H62" s="2">
        <v>1</v>
      </c>
      <c r="I62" s="2" t="s">
        <v>34</v>
      </c>
      <c r="J62" s="2" t="s">
        <v>34</v>
      </c>
    </row>
    <row r="63" spans="1:10" x14ac:dyDescent="0.25">
      <c r="A63" s="23">
        <v>6</v>
      </c>
      <c r="B63" s="2">
        <v>4</v>
      </c>
      <c r="D63" s="2" t="s">
        <v>34</v>
      </c>
      <c r="E63" s="2">
        <v>26</v>
      </c>
      <c r="F63" s="2" t="s">
        <v>34</v>
      </c>
      <c r="G63" s="2" t="s">
        <v>34</v>
      </c>
      <c r="H63" s="2" t="s">
        <v>34</v>
      </c>
      <c r="I63" s="2" t="s">
        <v>34</v>
      </c>
      <c r="J63" s="2" t="s">
        <v>34</v>
      </c>
    </row>
    <row r="65" spans="1:10" x14ac:dyDescent="0.25">
      <c r="A65" s="3"/>
      <c r="C65" s="1" t="s">
        <v>51</v>
      </c>
      <c r="G65" s="25"/>
      <c r="H65" s="25"/>
      <c r="I65" s="25"/>
      <c r="J65" s="25"/>
    </row>
    <row r="66" spans="1:10" x14ac:dyDescent="0.25">
      <c r="A66" s="3"/>
      <c r="B66" s="2" t="s">
        <v>19</v>
      </c>
      <c r="C66" s="2" t="s">
        <v>20</v>
      </c>
      <c r="D66" s="2" t="s">
        <v>21</v>
      </c>
      <c r="E66" s="2" t="s">
        <v>22</v>
      </c>
      <c r="F66" s="2" t="s">
        <v>23</v>
      </c>
      <c r="G66" s="2" t="s">
        <v>20</v>
      </c>
      <c r="H66" s="2" t="s">
        <v>7</v>
      </c>
      <c r="I66" s="2" t="s">
        <v>27</v>
      </c>
      <c r="J66" s="2" t="s">
        <v>8</v>
      </c>
    </row>
    <row r="67" spans="1:10" x14ac:dyDescent="0.25">
      <c r="A67" s="23">
        <v>5</v>
      </c>
      <c r="B67" s="2">
        <v>4</v>
      </c>
      <c r="D67" s="2" t="s">
        <v>34</v>
      </c>
      <c r="E67" s="2">
        <v>33</v>
      </c>
      <c r="F67" s="2" t="s">
        <v>34</v>
      </c>
      <c r="G67" s="2" t="s">
        <v>34</v>
      </c>
      <c r="H67" s="2" t="s">
        <v>34</v>
      </c>
      <c r="I67" s="2" t="s">
        <v>34</v>
      </c>
      <c r="J67" s="2" t="s">
        <v>34</v>
      </c>
    </row>
    <row r="68" spans="1:10" x14ac:dyDescent="0.25">
      <c r="A68" s="12">
        <v>6</v>
      </c>
      <c r="B68" s="2">
        <v>4</v>
      </c>
      <c r="D68" s="2" t="s">
        <v>34</v>
      </c>
      <c r="E68" s="2">
        <v>24</v>
      </c>
      <c r="F68" s="2">
        <v>1</v>
      </c>
      <c r="G68" s="13" t="s">
        <v>34</v>
      </c>
      <c r="H68" s="2">
        <v>1</v>
      </c>
      <c r="I68" s="13" t="s">
        <v>34</v>
      </c>
      <c r="J68" s="13" t="s">
        <v>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5BB7A-CC11-432E-BAAF-B3B7793798EE}">
  <dimension ref="A1:O50"/>
  <sheetViews>
    <sheetView topLeftCell="A19" zoomScaleNormal="100" workbookViewId="0">
      <selection activeCell="A2" sqref="A2:O50"/>
    </sheetView>
  </sheetViews>
  <sheetFormatPr defaultRowHeight="15" x14ac:dyDescent="0.25"/>
  <cols>
    <col min="1" max="1" width="15" style="1" customWidth="1"/>
    <col min="2" max="2" width="5.42578125" style="2" customWidth="1"/>
    <col min="3" max="3" width="4.28515625" style="2" customWidth="1"/>
    <col min="4" max="4" width="4.5703125" style="2" customWidth="1"/>
    <col min="5" max="5" width="5.85546875" style="2" customWidth="1"/>
    <col min="6" max="6" width="6.5703125" style="2" customWidth="1"/>
    <col min="7" max="7" width="2.28515625" style="3" customWidth="1"/>
    <col min="8" max="8" width="6.7109375" style="2" customWidth="1"/>
    <col min="9" max="9" width="8.42578125" style="2" customWidth="1"/>
    <col min="10" max="11" width="4.7109375" style="2" customWidth="1"/>
    <col min="12" max="15" width="4.28515625" style="2" customWidth="1"/>
  </cols>
  <sheetData>
    <row r="1" spans="1:14" x14ac:dyDescent="0.25">
      <c r="B1" s="7" t="s">
        <v>42</v>
      </c>
      <c r="F1" s="3"/>
    </row>
    <row r="2" spans="1:14" x14ac:dyDescent="0.25">
      <c r="B2" s="2" t="s">
        <v>1</v>
      </c>
      <c r="D2" s="2" t="s">
        <v>2</v>
      </c>
      <c r="E2" s="2" t="s">
        <v>3</v>
      </c>
      <c r="F2" s="2" t="s">
        <v>4</v>
      </c>
      <c r="H2" s="2" t="s">
        <v>5</v>
      </c>
      <c r="I2" s="2" t="s">
        <v>6</v>
      </c>
      <c r="J2" s="2">
        <v>100</v>
      </c>
      <c r="K2" s="2">
        <v>50</v>
      </c>
      <c r="L2" s="2" t="s">
        <v>7</v>
      </c>
      <c r="M2" s="2" t="s">
        <v>8</v>
      </c>
      <c r="N2" s="3" t="s">
        <v>9</v>
      </c>
    </row>
    <row r="3" spans="1:14" x14ac:dyDescent="0.25">
      <c r="N3" s="3"/>
    </row>
    <row r="4" spans="1:14" x14ac:dyDescent="0.25">
      <c r="A4" s="1" t="s">
        <v>182</v>
      </c>
      <c r="B4" s="2">
        <v>4</v>
      </c>
      <c r="D4" s="2">
        <v>4</v>
      </c>
      <c r="E4" s="2">
        <v>1</v>
      </c>
      <c r="F4" s="2">
        <v>102</v>
      </c>
      <c r="G4" s="3" t="s">
        <v>33</v>
      </c>
      <c r="H4" s="2">
        <v>115</v>
      </c>
      <c r="I4" s="4">
        <f t="shared" ref="I4:I10" si="0">H4/(D4-E4)</f>
        <v>38.333333333333336</v>
      </c>
      <c r="J4" s="2">
        <v>1</v>
      </c>
      <c r="K4" s="2" t="s">
        <v>34</v>
      </c>
      <c r="L4" s="2">
        <v>2</v>
      </c>
      <c r="M4" s="2" t="s">
        <v>34</v>
      </c>
      <c r="N4" s="2">
        <v>1</v>
      </c>
    </row>
    <row r="5" spans="1:14" x14ac:dyDescent="0.25">
      <c r="A5" s="1" t="s">
        <v>15</v>
      </c>
      <c r="B5" s="2">
        <v>3</v>
      </c>
      <c r="D5" s="2">
        <v>3</v>
      </c>
      <c r="E5" s="2">
        <v>1</v>
      </c>
      <c r="F5" s="2">
        <v>40</v>
      </c>
      <c r="G5" s="3" t="s">
        <v>33</v>
      </c>
      <c r="H5" s="2">
        <v>74</v>
      </c>
      <c r="I5" s="4">
        <f t="shared" si="0"/>
        <v>37</v>
      </c>
      <c r="J5" s="2" t="s">
        <v>34</v>
      </c>
      <c r="K5" s="2" t="s">
        <v>34</v>
      </c>
      <c r="L5" s="2">
        <v>1</v>
      </c>
      <c r="M5" s="2" t="s">
        <v>34</v>
      </c>
      <c r="N5" s="2" t="s">
        <v>34</v>
      </c>
    </row>
    <row r="6" spans="1:14" x14ac:dyDescent="0.25">
      <c r="A6" s="1" t="s">
        <v>47</v>
      </c>
      <c r="B6" s="2">
        <v>10</v>
      </c>
      <c r="D6" s="2">
        <v>10</v>
      </c>
      <c r="E6" s="2">
        <v>1</v>
      </c>
      <c r="F6" s="2">
        <v>88</v>
      </c>
      <c r="H6" s="2">
        <v>271</v>
      </c>
      <c r="I6" s="4">
        <f t="shared" si="0"/>
        <v>30.111111111111111</v>
      </c>
      <c r="J6" s="2" t="s">
        <v>34</v>
      </c>
      <c r="K6" s="2">
        <v>2</v>
      </c>
      <c r="L6" s="2">
        <v>5</v>
      </c>
      <c r="M6" s="2" t="s">
        <v>34</v>
      </c>
      <c r="N6" s="2">
        <v>1</v>
      </c>
    </row>
    <row r="7" spans="1:14" x14ac:dyDescent="0.25">
      <c r="A7" s="1" t="s">
        <v>171</v>
      </c>
      <c r="B7" s="2">
        <v>9</v>
      </c>
      <c r="D7" s="2">
        <v>9</v>
      </c>
      <c r="E7" s="2">
        <v>1</v>
      </c>
      <c r="F7" s="2">
        <v>108</v>
      </c>
      <c r="G7" s="3" t="s">
        <v>33</v>
      </c>
      <c r="H7" s="2">
        <v>217</v>
      </c>
      <c r="I7" s="4">
        <f t="shared" si="0"/>
        <v>27.125</v>
      </c>
      <c r="J7" s="2">
        <v>1</v>
      </c>
      <c r="K7" s="2" t="s">
        <v>34</v>
      </c>
      <c r="L7" s="2">
        <v>3</v>
      </c>
      <c r="M7" s="2" t="s">
        <v>34</v>
      </c>
      <c r="N7" s="2" t="s">
        <v>34</v>
      </c>
    </row>
    <row r="8" spans="1:14" x14ac:dyDescent="0.25">
      <c r="A8" s="1" t="s">
        <v>43</v>
      </c>
      <c r="B8" s="2">
        <v>10.5</v>
      </c>
      <c r="D8" s="2">
        <v>11</v>
      </c>
      <c r="E8" s="2">
        <v>1</v>
      </c>
      <c r="F8" s="2">
        <v>38</v>
      </c>
      <c r="H8" s="2">
        <v>240</v>
      </c>
      <c r="I8" s="4">
        <f t="shared" si="0"/>
        <v>24</v>
      </c>
      <c r="J8" s="2" t="s">
        <v>34</v>
      </c>
      <c r="K8" s="2" t="s">
        <v>34</v>
      </c>
      <c r="L8" s="2">
        <v>6</v>
      </c>
      <c r="M8" s="2" t="s">
        <v>34</v>
      </c>
      <c r="N8" s="2" t="s">
        <v>34</v>
      </c>
    </row>
    <row r="9" spans="1:14" x14ac:dyDescent="0.25">
      <c r="A9" s="1" t="s">
        <v>29</v>
      </c>
      <c r="B9" s="2">
        <v>9</v>
      </c>
      <c r="D9" s="2">
        <v>10</v>
      </c>
      <c r="E9" s="2">
        <v>1</v>
      </c>
      <c r="F9" s="2">
        <v>57</v>
      </c>
      <c r="H9" s="2">
        <v>203</v>
      </c>
      <c r="I9" s="4">
        <f t="shared" si="0"/>
        <v>22.555555555555557</v>
      </c>
      <c r="J9" s="2" t="s">
        <v>34</v>
      </c>
      <c r="K9" s="2">
        <v>1</v>
      </c>
      <c r="L9" s="2">
        <v>2</v>
      </c>
      <c r="M9" s="2" t="s">
        <v>34</v>
      </c>
      <c r="N9" s="2">
        <v>1</v>
      </c>
    </row>
    <row r="10" spans="1:14" x14ac:dyDescent="0.25">
      <c r="A10" s="1" t="s">
        <v>46</v>
      </c>
      <c r="B10" s="2">
        <v>9.5</v>
      </c>
      <c r="D10" s="2">
        <v>10</v>
      </c>
      <c r="E10" s="2">
        <v>1</v>
      </c>
      <c r="F10" s="2">
        <v>49</v>
      </c>
      <c r="G10" s="3" t="s">
        <v>33</v>
      </c>
      <c r="H10" s="2">
        <v>192</v>
      </c>
      <c r="I10" s="4">
        <f t="shared" si="0"/>
        <v>21.333333333333332</v>
      </c>
      <c r="J10" s="2" t="s">
        <v>34</v>
      </c>
      <c r="K10" s="2" t="s">
        <v>34</v>
      </c>
      <c r="L10" s="2">
        <v>5</v>
      </c>
      <c r="M10" s="2" t="s">
        <v>34</v>
      </c>
      <c r="N10" s="2">
        <v>3</v>
      </c>
    </row>
    <row r="11" spans="1:14" x14ac:dyDescent="0.25">
      <c r="A11" s="1" t="s">
        <v>28</v>
      </c>
      <c r="B11" s="2">
        <v>1</v>
      </c>
      <c r="D11" s="2">
        <v>1</v>
      </c>
      <c r="E11" s="2" t="s">
        <v>34</v>
      </c>
      <c r="F11" s="2">
        <v>18</v>
      </c>
      <c r="H11" s="2">
        <v>18</v>
      </c>
      <c r="I11" s="4">
        <v>18</v>
      </c>
      <c r="J11" s="2" t="s">
        <v>34</v>
      </c>
      <c r="K11" s="2" t="s">
        <v>34</v>
      </c>
      <c r="L11" s="2">
        <v>1</v>
      </c>
      <c r="M11" s="2" t="s">
        <v>34</v>
      </c>
      <c r="N11" s="2" t="s">
        <v>34</v>
      </c>
    </row>
    <row r="12" spans="1:14" x14ac:dyDescent="0.25">
      <c r="A12" s="1" t="s">
        <v>30</v>
      </c>
      <c r="B12" s="2">
        <v>12</v>
      </c>
      <c r="D12" s="2">
        <v>11</v>
      </c>
      <c r="E12" s="2">
        <v>2</v>
      </c>
      <c r="F12" s="2">
        <v>38</v>
      </c>
      <c r="H12" s="2">
        <v>134</v>
      </c>
      <c r="I12" s="4">
        <f>H12/(D12-E12)</f>
        <v>14.888888888888889</v>
      </c>
      <c r="J12" s="2" t="s">
        <v>34</v>
      </c>
      <c r="K12" s="2" t="s">
        <v>34</v>
      </c>
      <c r="L12" s="2">
        <v>19</v>
      </c>
      <c r="M12" s="2">
        <v>1</v>
      </c>
      <c r="N12" s="2" t="s">
        <v>34</v>
      </c>
    </row>
    <row r="13" spans="1:14" x14ac:dyDescent="0.25">
      <c r="A13" s="1" t="s">
        <v>49</v>
      </c>
      <c r="B13" s="2">
        <v>11</v>
      </c>
      <c r="D13" s="2">
        <v>10</v>
      </c>
      <c r="E13" s="2">
        <v>1</v>
      </c>
      <c r="F13" s="2">
        <v>32</v>
      </c>
      <c r="H13" s="2">
        <v>119</v>
      </c>
      <c r="I13" s="4">
        <f>H13/(D13-E13)</f>
        <v>13.222222222222221</v>
      </c>
      <c r="J13" s="2" t="s">
        <v>34</v>
      </c>
      <c r="K13" s="2" t="s">
        <v>34</v>
      </c>
      <c r="L13" s="2">
        <v>3</v>
      </c>
      <c r="M13" s="2" t="s">
        <v>34</v>
      </c>
      <c r="N13" s="2">
        <v>1</v>
      </c>
    </row>
    <row r="14" spans="1:14" x14ac:dyDescent="0.25">
      <c r="A14" s="1" t="s">
        <v>48</v>
      </c>
      <c r="B14" s="2">
        <v>11.5</v>
      </c>
      <c r="D14" s="2">
        <v>10</v>
      </c>
      <c r="E14" s="2" t="s">
        <v>34</v>
      </c>
      <c r="F14" s="2">
        <v>30</v>
      </c>
      <c r="H14" s="2">
        <v>102</v>
      </c>
      <c r="I14" s="4">
        <v>10.199999999999999</v>
      </c>
      <c r="J14" s="2" t="s">
        <v>34</v>
      </c>
      <c r="K14" s="2" t="s">
        <v>34</v>
      </c>
      <c r="L14" s="2">
        <v>4</v>
      </c>
      <c r="M14" s="2" t="s">
        <v>34</v>
      </c>
      <c r="N14" s="2">
        <v>1</v>
      </c>
    </row>
    <row r="15" spans="1:14" x14ac:dyDescent="0.25">
      <c r="A15" s="1" t="s">
        <v>44</v>
      </c>
      <c r="B15" s="2">
        <v>3</v>
      </c>
      <c r="D15" s="2">
        <v>3</v>
      </c>
      <c r="E15" s="2" t="s">
        <v>34</v>
      </c>
      <c r="F15" s="2">
        <v>19</v>
      </c>
      <c r="H15" s="2">
        <v>27</v>
      </c>
      <c r="I15" s="4">
        <v>9</v>
      </c>
      <c r="J15" s="2" t="s">
        <v>34</v>
      </c>
      <c r="K15" s="2" t="s">
        <v>34</v>
      </c>
      <c r="L15" s="2" t="s">
        <v>34</v>
      </c>
      <c r="M15" s="2" t="s">
        <v>34</v>
      </c>
      <c r="N15" s="2" t="s">
        <v>34</v>
      </c>
    </row>
    <row r="16" spans="1:14" x14ac:dyDescent="0.25">
      <c r="A16" s="1" t="s">
        <v>31</v>
      </c>
      <c r="B16" s="2">
        <v>1</v>
      </c>
      <c r="D16" s="2">
        <v>1</v>
      </c>
      <c r="E16" s="2" t="s">
        <v>34</v>
      </c>
      <c r="F16" s="2">
        <v>7</v>
      </c>
      <c r="H16" s="2">
        <v>7</v>
      </c>
      <c r="I16" s="4">
        <v>7</v>
      </c>
      <c r="J16" s="2" t="s">
        <v>34</v>
      </c>
      <c r="K16" s="2" t="s">
        <v>34</v>
      </c>
      <c r="L16" s="2">
        <v>1</v>
      </c>
      <c r="M16" s="2" t="s">
        <v>34</v>
      </c>
      <c r="N16" s="2" t="s">
        <v>34</v>
      </c>
    </row>
    <row r="17" spans="1:14" x14ac:dyDescent="0.25">
      <c r="A17" s="1" t="s">
        <v>45</v>
      </c>
      <c r="B17" s="2">
        <v>7</v>
      </c>
      <c r="D17" s="2">
        <v>6</v>
      </c>
      <c r="E17" s="2" t="s">
        <v>34</v>
      </c>
      <c r="F17" s="2">
        <v>21</v>
      </c>
      <c r="H17" s="2">
        <v>35</v>
      </c>
      <c r="I17" s="4">
        <v>5.83</v>
      </c>
      <c r="J17" s="2" t="s">
        <v>34</v>
      </c>
      <c r="K17" s="2" t="s">
        <v>34</v>
      </c>
      <c r="L17" s="2">
        <v>2</v>
      </c>
      <c r="M17" s="2" t="s">
        <v>34</v>
      </c>
      <c r="N17" s="2">
        <v>1</v>
      </c>
    </row>
    <row r="18" spans="1:14" x14ac:dyDescent="0.25">
      <c r="A18" s="1" t="s">
        <v>18</v>
      </c>
      <c r="B18" s="2">
        <v>9</v>
      </c>
      <c r="D18" s="2">
        <v>6</v>
      </c>
      <c r="E18" s="2">
        <v>1</v>
      </c>
      <c r="F18" s="2">
        <v>10</v>
      </c>
      <c r="H18" s="2">
        <v>28</v>
      </c>
      <c r="I18" s="4">
        <f>H18/(D18-E18)</f>
        <v>5.6</v>
      </c>
      <c r="J18" s="2" t="s">
        <v>34</v>
      </c>
      <c r="K18" s="2" t="s">
        <v>34</v>
      </c>
      <c r="L18" s="2">
        <v>2</v>
      </c>
      <c r="M18" s="2" t="s">
        <v>34</v>
      </c>
      <c r="N18" s="2" t="s">
        <v>34</v>
      </c>
    </row>
    <row r="19" spans="1:14" x14ac:dyDescent="0.25">
      <c r="A19" s="1" t="s">
        <v>11</v>
      </c>
      <c r="B19" s="2">
        <v>2</v>
      </c>
      <c r="D19" s="2">
        <v>2</v>
      </c>
      <c r="E19" s="2" t="s">
        <v>34</v>
      </c>
      <c r="F19" s="2">
        <v>7</v>
      </c>
      <c r="H19" s="2">
        <v>10</v>
      </c>
      <c r="I19" s="4">
        <v>5</v>
      </c>
      <c r="J19" s="2" t="s">
        <v>34</v>
      </c>
      <c r="K19" s="2" t="s">
        <v>34</v>
      </c>
      <c r="L19" s="2">
        <v>3</v>
      </c>
      <c r="M19" s="2" t="s">
        <v>34</v>
      </c>
      <c r="N19" s="2" t="s">
        <v>34</v>
      </c>
    </row>
    <row r="20" spans="1:14" x14ac:dyDescent="0.25">
      <c r="A20" s="1" t="s">
        <v>128</v>
      </c>
      <c r="B20" s="2">
        <v>4</v>
      </c>
      <c r="D20" s="2">
        <v>3</v>
      </c>
      <c r="E20" s="2" t="s">
        <v>34</v>
      </c>
      <c r="F20" s="2">
        <v>11</v>
      </c>
      <c r="H20" s="2">
        <v>13</v>
      </c>
      <c r="I20" s="4">
        <v>4.33</v>
      </c>
      <c r="J20" s="2" t="s">
        <v>34</v>
      </c>
      <c r="K20" s="2" t="s">
        <v>34</v>
      </c>
      <c r="L20" s="2" t="s">
        <v>34</v>
      </c>
      <c r="M20" s="2" t="s">
        <v>34</v>
      </c>
      <c r="N20" s="2">
        <v>1</v>
      </c>
    </row>
    <row r="21" spans="1:14" x14ac:dyDescent="0.25">
      <c r="A21" s="1" t="s">
        <v>51</v>
      </c>
      <c r="B21" s="2">
        <v>10</v>
      </c>
      <c r="D21" s="2">
        <v>8</v>
      </c>
      <c r="E21" s="2">
        <v>6</v>
      </c>
      <c r="F21" s="2">
        <v>3</v>
      </c>
      <c r="H21" s="2">
        <v>7</v>
      </c>
      <c r="I21" s="4">
        <f>H21/(D21-E21)</f>
        <v>3.5</v>
      </c>
      <c r="J21" s="2" t="s">
        <v>34</v>
      </c>
      <c r="K21" s="2" t="s">
        <v>34</v>
      </c>
      <c r="L21" s="2">
        <v>3</v>
      </c>
      <c r="M21" s="2" t="s">
        <v>34</v>
      </c>
      <c r="N21" s="2">
        <v>1</v>
      </c>
    </row>
    <row r="22" spans="1:14" x14ac:dyDescent="0.25">
      <c r="A22" s="1" t="s">
        <v>32</v>
      </c>
      <c r="B22" s="2">
        <v>1</v>
      </c>
      <c r="D22" s="2">
        <v>1</v>
      </c>
      <c r="E22" s="2" t="s">
        <v>34</v>
      </c>
      <c r="F22" s="2">
        <v>3</v>
      </c>
      <c r="H22" s="2">
        <v>3</v>
      </c>
      <c r="I22" s="4">
        <v>3</v>
      </c>
      <c r="J22" s="2" t="s">
        <v>34</v>
      </c>
      <c r="K22" s="2" t="s">
        <v>34</v>
      </c>
      <c r="L22" s="2">
        <v>1</v>
      </c>
      <c r="M22" s="2" t="s">
        <v>34</v>
      </c>
      <c r="N22" s="2" t="s">
        <v>34</v>
      </c>
    </row>
    <row r="23" spans="1:14" x14ac:dyDescent="0.25">
      <c r="A23" s="1" t="s">
        <v>129</v>
      </c>
      <c r="B23" s="2">
        <v>2</v>
      </c>
      <c r="D23" s="2">
        <v>2</v>
      </c>
      <c r="E23" s="2" t="s">
        <v>34</v>
      </c>
      <c r="F23" s="2">
        <v>3</v>
      </c>
      <c r="H23" s="2">
        <v>3</v>
      </c>
      <c r="I23" s="4">
        <v>1.5</v>
      </c>
      <c r="J23" s="2" t="s">
        <v>34</v>
      </c>
      <c r="K23" s="2" t="s">
        <v>34</v>
      </c>
      <c r="L23" s="2" t="s">
        <v>34</v>
      </c>
      <c r="M23" s="2" t="s">
        <v>34</v>
      </c>
      <c r="N23" s="2">
        <v>1</v>
      </c>
    </row>
    <row r="24" spans="1:14" x14ac:dyDescent="0.25">
      <c r="A24" s="1" t="s">
        <v>50</v>
      </c>
      <c r="B24" s="2">
        <v>2</v>
      </c>
      <c r="D24" s="2">
        <v>2</v>
      </c>
      <c r="E24" s="2" t="s">
        <v>34</v>
      </c>
      <c r="F24" s="2">
        <v>1</v>
      </c>
      <c r="H24" s="2">
        <v>2</v>
      </c>
      <c r="I24" s="4">
        <v>1</v>
      </c>
      <c r="J24" s="2" t="s">
        <v>34</v>
      </c>
      <c r="K24" s="2" t="s">
        <v>34</v>
      </c>
      <c r="L24" s="2" t="s">
        <v>34</v>
      </c>
      <c r="M24" s="2" t="s">
        <v>34</v>
      </c>
      <c r="N24" s="2" t="s">
        <v>34</v>
      </c>
    </row>
    <row r="25" spans="1:14" x14ac:dyDescent="0.25">
      <c r="A25" s="1" t="s">
        <v>39</v>
      </c>
      <c r="B25" s="50">
        <v>0.5</v>
      </c>
      <c r="D25" s="2" t="s">
        <v>34</v>
      </c>
      <c r="E25" s="2" t="s">
        <v>34</v>
      </c>
      <c r="F25" s="2" t="s">
        <v>34</v>
      </c>
      <c r="H25" s="2" t="s">
        <v>34</v>
      </c>
      <c r="I25" s="4" t="s">
        <v>34</v>
      </c>
      <c r="J25" s="2" t="s">
        <v>34</v>
      </c>
      <c r="K25" s="2" t="s">
        <v>34</v>
      </c>
      <c r="L25" s="2" t="s">
        <v>34</v>
      </c>
      <c r="M25" s="2" t="s">
        <v>34</v>
      </c>
      <c r="N25" s="2" t="s">
        <v>34</v>
      </c>
    </row>
    <row r="27" spans="1:14" x14ac:dyDescent="0.25">
      <c r="B27" s="5">
        <f>SUM(B4:B25)</f>
        <v>132</v>
      </c>
      <c r="C27" s="5"/>
      <c r="D27" s="5">
        <f>SUM(D4:D24)</f>
        <v>123</v>
      </c>
      <c r="E27" s="5">
        <f>SUM(E4:E22)</f>
        <v>17</v>
      </c>
      <c r="F27" s="5"/>
      <c r="G27" s="5"/>
      <c r="H27" s="5"/>
      <c r="I27" s="5"/>
      <c r="J27" s="5">
        <f>SUM(J4:J25)</f>
        <v>2</v>
      </c>
      <c r="K27" s="5">
        <f>SUM(K4:K25)</f>
        <v>3</v>
      </c>
      <c r="L27" s="5">
        <f>SUM(L4:L25)</f>
        <v>63</v>
      </c>
      <c r="M27" s="5">
        <f>SUM(M4:M25)</f>
        <v>1</v>
      </c>
      <c r="N27" s="5">
        <f>SUM(N4:N25)</f>
        <v>12</v>
      </c>
    </row>
    <row r="28" spans="1:14" x14ac:dyDescent="0.25">
      <c r="D28" s="6">
        <f>D27-E27</f>
        <v>106</v>
      </c>
      <c r="H28" s="6">
        <f>SUM(H4:H27)</f>
        <v>1820</v>
      </c>
    </row>
    <row r="29" spans="1:14" x14ac:dyDescent="0.25">
      <c r="D29" s="6"/>
      <c r="H29" s="6"/>
    </row>
    <row r="30" spans="1:14" x14ac:dyDescent="0.25">
      <c r="A30" s="14" t="s">
        <v>335</v>
      </c>
      <c r="D30" s="6"/>
      <c r="H30" s="6"/>
    </row>
    <row r="31" spans="1:14" x14ac:dyDescent="0.25">
      <c r="A31" s="14" t="s">
        <v>328</v>
      </c>
      <c r="D31" s="6"/>
      <c r="H31" s="6"/>
    </row>
    <row r="32" spans="1:14" x14ac:dyDescent="0.25">
      <c r="D32" s="6"/>
      <c r="H32" s="6"/>
    </row>
    <row r="33" spans="1:15" x14ac:dyDescent="0.25">
      <c r="B33" s="2" t="s">
        <v>19</v>
      </c>
      <c r="C33" s="2" t="s">
        <v>20</v>
      </c>
      <c r="D33" s="2" t="s">
        <v>21</v>
      </c>
      <c r="E33" s="2" t="s">
        <v>22</v>
      </c>
      <c r="F33" s="2" t="s">
        <v>23</v>
      </c>
      <c r="H33" s="2" t="s">
        <v>6</v>
      </c>
      <c r="I33" s="2" t="s">
        <v>24</v>
      </c>
      <c r="J33" s="2" t="s">
        <v>25</v>
      </c>
      <c r="K33" s="2" t="s">
        <v>26</v>
      </c>
      <c r="L33" s="2" t="s">
        <v>20</v>
      </c>
      <c r="M33" s="2" t="s">
        <v>7</v>
      </c>
      <c r="N33" s="2" t="s">
        <v>27</v>
      </c>
      <c r="O33" s="2" t="s">
        <v>8</v>
      </c>
    </row>
    <row r="35" spans="1:15" x14ac:dyDescent="0.25">
      <c r="A35" s="1" t="s">
        <v>43</v>
      </c>
      <c r="B35" s="2">
        <v>85</v>
      </c>
      <c r="C35" s="2">
        <v>2</v>
      </c>
      <c r="D35" s="2">
        <v>20</v>
      </c>
      <c r="E35" s="2">
        <v>209</v>
      </c>
      <c r="F35" s="2">
        <v>18</v>
      </c>
      <c r="H35" s="4">
        <f t="shared" ref="H35:H44" si="1">E35/F35</f>
        <v>11.611111111111111</v>
      </c>
      <c r="I35" s="2" t="s">
        <v>224</v>
      </c>
      <c r="J35" s="2" t="s">
        <v>34</v>
      </c>
      <c r="K35" s="2" t="s">
        <v>34</v>
      </c>
      <c r="L35" s="2">
        <v>4</v>
      </c>
      <c r="M35" s="2">
        <v>10</v>
      </c>
      <c r="N35" s="2">
        <v>4</v>
      </c>
      <c r="O35" s="2" t="s">
        <v>34</v>
      </c>
    </row>
    <row r="36" spans="1:15" x14ac:dyDescent="0.25">
      <c r="A36" s="1" t="s">
        <v>32</v>
      </c>
      <c r="B36" s="2">
        <v>10</v>
      </c>
      <c r="D36" s="2">
        <v>1</v>
      </c>
      <c r="E36" s="2">
        <v>30</v>
      </c>
      <c r="F36" s="2">
        <v>2</v>
      </c>
      <c r="H36" s="4">
        <f t="shared" si="1"/>
        <v>15</v>
      </c>
      <c r="I36" s="2" t="s">
        <v>301</v>
      </c>
      <c r="J36" s="2" t="s">
        <v>34</v>
      </c>
      <c r="K36" s="2" t="s">
        <v>34</v>
      </c>
      <c r="L36" s="2">
        <v>1</v>
      </c>
      <c r="M36" s="2">
        <v>1</v>
      </c>
      <c r="N36" s="2" t="s">
        <v>34</v>
      </c>
      <c r="O36" s="2" t="s">
        <v>34</v>
      </c>
    </row>
    <row r="37" spans="1:15" x14ac:dyDescent="0.25">
      <c r="A37" s="1" t="s">
        <v>18</v>
      </c>
      <c r="B37" s="2">
        <v>146</v>
      </c>
      <c r="C37" s="2">
        <v>4</v>
      </c>
      <c r="D37" s="2">
        <v>42</v>
      </c>
      <c r="E37" s="2">
        <v>378</v>
      </c>
      <c r="F37" s="2">
        <v>23</v>
      </c>
      <c r="H37" s="4">
        <f t="shared" si="1"/>
        <v>16.434782608695652</v>
      </c>
      <c r="I37" s="2" t="s">
        <v>324</v>
      </c>
      <c r="J37" s="2">
        <v>2</v>
      </c>
      <c r="K37" s="2" t="s">
        <v>34</v>
      </c>
      <c r="L37" s="2">
        <v>3</v>
      </c>
      <c r="M37" s="2">
        <v>16</v>
      </c>
      <c r="N37" s="2">
        <v>4</v>
      </c>
      <c r="O37" s="2" t="s">
        <v>34</v>
      </c>
    </row>
    <row r="38" spans="1:15" x14ac:dyDescent="0.25">
      <c r="A38" s="1" t="s">
        <v>171</v>
      </c>
      <c r="B38" s="2">
        <v>33</v>
      </c>
      <c r="D38" s="2">
        <v>8</v>
      </c>
      <c r="E38" s="2">
        <v>116</v>
      </c>
      <c r="F38" s="2">
        <v>6</v>
      </c>
      <c r="H38" s="4">
        <f t="shared" si="1"/>
        <v>19.333333333333332</v>
      </c>
      <c r="I38" s="2" t="s">
        <v>225</v>
      </c>
      <c r="J38" s="2" t="s">
        <v>34</v>
      </c>
      <c r="K38" s="2" t="s">
        <v>34</v>
      </c>
      <c r="L38" s="2" t="s">
        <v>34</v>
      </c>
      <c r="M38" s="2">
        <v>4</v>
      </c>
      <c r="N38" s="2">
        <v>1</v>
      </c>
      <c r="O38" s="2">
        <v>1</v>
      </c>
    </row>
    <row r="39" spans="1:15" x14ac:dyDescent="0.25">
      <c r="A39" s="1" t="s">
        <v>51</v>
      </c>
      <c r="B39" s="2">
        <v>122</v>
      </c>
      <c r="C39" s="2">
        <v>2</v>
      </c>
      <c r="D39" s="2">
        <v>28</v>
      </c>
      <c r="E39" s="2">
        <v>338</v>
      </c>
      <c r="F39" s="2">
        <v>15</v>
      </c>
      <c r="H39" s="4">
        <f t="shared" si="1"/>
        <v>22.533333333333335</v>
      </c>
      <c r="I39" s="2" t="s">
        <v>282</v>
      </c>
      <c r="J39" s="2">
        <v>1</v>
      </c>
      <c r="K39" s="2" t="s">
        <v>34</v>
      </c>
      <c r="L39" s="2">
        <v>4</v>
      </c>
      <c r="M39" s="2">
        <v>9</v>
      </c>
      <c r="N39" s="2">
        <v>2</v>
      </c>
      <c r="O39" s="2" t="s">
        <v>34</v>
      </c>
    </row>
    <row r="40" spans="1:15" x14ac:dyDescent="0.25">
      <c r="A40" s="1" t="s">
        <v>49</v>
      </c>
      <c r="B40" s="2">
        <v>181</v>
      </c>
      <c r="C40" s="2">
        <v>1</v>
      </c>
      <c r="D40" s="2">
        <v>38</v>
      </c>
      <c r="E40" s="2">
        <v>432</v>
      </c>
      <c r="F40" s="2">
        <v>19</v>
      </c>
      <c r="H40" s="4">
        <f t="shared" si="1"/>
        <v>22.736842105263158</v>
      </c>
      <c r="I40" s="2" t="s">
        <v>222</v>
      </c>
      <c r="J40" s="2" t="s">
        <v>34</v>
      </c>
      <c r="K40" s="2" t="s">
        <v>34</v>
      </c>
      <c r="L40" s="2">
        <v>6</v>
      </c>
      <c r="M40" s="2">
        <v>7</v>
      </c>
      <c r="N40" s="2">
        <v>6</v>
      </c>
      <c r="O40" s="2" t="s">
        <v>34</v>
      </c>
    </row>
    <row r="41" spans="1:15" x14ac:dyDescent="0.25">
      <c r="A41" s="1" t="s">
        <v>128</v>
      </c>
      <c r="B41" s="2">
        <v>32</v>
      </c>
      <c r="D41" s="2">
        <v>6</v>
      </c>
      <c r="E41" s="2">
        <v>115</v>
      </c>
      <c r="F41" s="2">
        <v>5</v>
      </c>
      <c r="H41" s="4">
        <f t="shared" si="1"/>
        <v>23</v>
      </c>
      <c r="I41" s="2" t="s">
        <v>296</v>
      </c>
      <c r="J41" s="2" t="s">
        <v>34</v>
      </c>
      <c r="K41" s="2" t="s">
        <v>34</v>
      </c>
      <c r="L41" s="2">
        <v>1</v>
      </c>
      <c r="M41" s="2">
        <v>4</v>
      </c>
      <c r="N41" s="2" t="s">
        <v>34</v>
      </c>
      <c r="O41" s="2" t="s">
        <v>34</v>
      </c>
    </row>
    <row r="42" spans="1:15" x14ac:dyDescent="0.25">
      <c r="A42" s="1" t="s">
        <v>45</v>
      </c>
      <c r="B42" s="2">
        <v>37</v>
      </c>
      <c r="C42" s="2">
        <v>1</v>
      </c>
      <c r="D42" s="2">
        <v>10</v>
      </c>
      <c r="E42" s="2">
        <v>119</v>
      </c>
      <c r="F42" s="2">
        <v>5</v>
      </c>
      <c r="H42" s="4">
        <f t="shared" si="1"/>
        <v>23.8</v>
      </c>
      <c r="I42" s="2" t="s">
        <v>283</v>
      </c>
      <c r="J42" s="2" t="s">
        <v>34</v>
      </c>
      <c r="K42" s="2" t="s">
        <v>34</v>
      </c>
      <c r="L42" s="2" t="s">
        <v>34</v>
      </c>
      <c r="M42" s="2">
        <v>5</v>
      </c>
      <c r="N42" s="2" t="s">
        <v>34</v>
      </c>
      <c r="O42" s="2" t="s">
        <v>34</v>
      </c>
    </row>
    <row r="43" spans="1:15" x14ac:dyDescent="0.25">
      <c r="A43" s="1" t="s">
        <v>15</v>
      </c>
      <c r="B43" s="2">
        <v>32</v>
      </c>
      <c r="D43" s="2">
        <v>7</v>
      </c>
      <c r="E43" s="2">
        <v>82</v>
      </c>
      <c r="F43" s="2">
        <v>3</v>
      </c>
      <c r="H43" s="4">
        <f t="shared" si="1"/>
        <v>27.333333333333332</v>
      </c>
      <c r="I43" s="2" t="s">
        <v>232</v>
      </c>
      <c r="J43" s="2" t="s">
        <v>34</v>
      </c>
      <c r="K43" s="2" t="s">
        <v>34</v>
      </c>
      <c r="L43" s="2" t="s">
        <v>34</v>
      </c>
      <c r="M43" s="2">
        <v>3</v>
      </c>
      <c r="N43" s="2" t="s">
        <v>34</v>
      </c>
      <c r="O43" s="2" t="s">
        <v>34</v>
      </c>
    </row>
    <row r="44" spans="1:15" x14ac:dyDescent="0.25">
      <c r="A44" s="1" t="s">
        <v>48</v>
      </c>
      <c r="B44" s="2">
        <v>62</v>
      </c>
      <c r="D44" s="2">
        <v>7</v>
      </c>
      <c r="E44" s="2">
        <v>241</v>
      </c>
      <c r="F44" s="2">
        <v>6</v>
      </c>
      <c r="H44" s="4">
        <f t="shared" si="1"/>
        <v>40.166666666666664</v>
      </c>
      <c r="I44" s="2" t="s">
        <v>236</v>
      </c>
      <c r="J44" s="2" t="s">
        <v>34</v>
      </c>
      <c r="K44" s="2" t="s">
        <v>34</v>
      </c>
      <c r="L44" s="2">
        <v>2</v>
      </c>
      <c r="M44" s="2">
        <v>4</v>
      </c>
      <c r="N44" s="2" t="s">
        <v>34</v>
      </c>
      <c r="O44" s="2" t="s">
        <v>34</v>
      </c>
    </row>
    <row r="45" spans="1:15" x14ac:dyDescent="0.25">
      <c r="A45" s="1" t="s">
        <v>11</v>
      </c>
      <c r="B45" s="2">
        <v>6</v>
      </c>
      <c r="C45" s="2">
        <v>5</v>
      </c>
      <c r="D45" s="2">
        <v>4</v>
      </c>
      <c r="E45" s="2">
        <v>5</v>
      </c>
      <c r="F45" s="2" t="s">
        <v>34</v>
      </c>
      <c r="H45" s="4" t="s">
        <v>34</v>
      </c>
      <c r="I45" s="2" t="s">
        <v>34</v>
      </c>
      <c r="J45" s="2" t="s">
        <v>34</v>
      </c>
      <c r="K45" s="2" t="s">
        <v>34</v>
      </c>
      <c r="L45" s="2" t="s">
        <v>34</v>
      </c>
      <c r="M45" s="2" t="s">
        <v>34</v>
      </c>
      <c r="N45" s="2" t="s">
        <v>34</v>
      </c>
      <c r="O45" s="2" t="s">
        <v>34</v>
      </c>
    </row>
    <row r="46" spans="1:15" x14ac:dyDescent="0.25">
      <c r="A46" s="1" t="s">
        <v>50</v>
      </c>
      <c r="B46" s="2">
        <v>6</v>
      </c>
      <c r="D46" s="2" t="s">
        <v>34</v>
      </c>
      <c r="E46" s="2">
        <v>24</v>
      </c>
      <c r="F46" s="2" t="s">
        <v>34</v>
      </c>
      <c r="H46" s="2" t="s">
        <v>34</v>
      </c>
      <c r="I46" s="2" t="s">
        <v>34</v>
      </c>
      <c r="J46" s="2" t="s">
        <v>34</v>
      </c>
      <c r="K46" s="2" t="s">
        <v>34</v>
      </c>
      <c r="L46" s="2" t="s">
        <v>34</v>
      </c>
      <c r="M46" s="2" t="s">
        <v>34</v>
      </c>
      <c r="N46" s="2" t="s">
        <v>34</v>
      </c>
      <c r="O46" s="2" t="s">
        <v>34</v>
      </c>
    </row>
    <row r="47" spans="1:15" x14ac:dyDescent="0.25">
      <c r="A47" s="1" t="s">
        <v>129</v>
      </c>
      <c r="B47" s="2">
        <v>6</v>
      </c>
      <c r="D47" s="2">
        <v>1</v>
      </c>
      <c r="E47" s="2">
        <v>38</v>
      </c>
      <c r="F47" s="2" t="s">
        <v>34</v>
      </c>
      <c r="H47" s="4" t="s">
        <v>34</v>
      </c>
      <c r="I47" s="2" t="s">
        <v>34</v>
      </c>
      <c r="J47" s="2" t="s">
        <v>34</v>
      </c>
      <c r="K47" s="2" t="s">
        <v>34</v>
      </c>
      <c r="L47" s="2" t="s">
        <v>34</v>
      </c>
      <c r="M47" s="2" t="s">
        <v>34</v>
      </c>
      <c r="N47" s="2" t="s">
        <v>34</v>
      </c>
      <c r="O47" s="2" t="s">
        <v>34</v>
      </c>
    </row>
    <row r="49" spans="2:15" x14ac:dyDescent="0.25">
      <c r="B49" s="2">
        <f>SUM(B35:B47)</f>
        <v>758</v>
      </c>
      <c r="C49" s="2">
        <f t="shared" ref="C49:F49" si="2">SUM(C35:C47)</f>
        <v>15</v>
      </c>
      <c r="D49" s="2">
        <f t="shared" si="2"/>
        <v>172</v>
      </c>
      <c r="E49" s="37">
        <f t="shared" si="2"/>
        <v>2127</v>
      </c>
      <c r="F49" s="37">
        <f t="shared" si="2"/>
        <v>102</v>
      </c>
      <c r="J49" s="2">
        <f>SUM(J35:J47)</f>
        <v>3</v>
      </c>
      <c r="L49" s="2">
        <f t="shared" ref="L49:O49" si="3">SUM(L35:L47)</f>
        <v>21</v>
      </c>
      <c r="M49" s="2">
        <f t="shared" si="3"/>
        <v>63</v>
      </c>
      <c r="N49" s="2">
        <f t="shared" si="3"/>
        <v>17</v>
      </c>
      <c r="O49" s="2">
        <f t="shared" si="3"/>
        <v>1</v>
      </c>
    </row>
    <row r="50" spans="2:15" x14ac:dyDescent="0.25">
      <c r="L50" s="6">
        <f>SUM(L49:O49)</f>
        <v>102</v>
      </c>
    </row>
  </sheetData>
  <sortState xmlns:xlrd2="http://schemas.microsoft.com/office/spreadsheetml/2017/richdata2" ref="A45:O47">
    <sortCondition ref="E45:E47"/>
  </sortState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&amp;CSDCC  &amp;"-,Bold Italic" 2nd Grade &amp;"-,Regular"  2021\2022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0AC5D-7991-4BD5-97C8-E0BDC6F3B722}">
  <dimension ref="A1:AC52"/>
  <sheetViews>
    <sheetView workbookViewId="0">
      <pane ySplit="3" topLeftCell="A16" activePane="bottomLeft" state="frozen"/>
      <selection pane="bottomLeft" activeCell="V36" sqref="V36"/>
    </sheetView>
  </sheetViews>
  <sheetFormatPr defaultRowHeight="15" x14ac:dyDescent="0.25"/>
  <cols>
    <col min="1" max="1" width="7" style="12" customWidth="1"/>
    <col min="2" max="7" width="7.5703125" customWidth="1"/>
    <col min="8" max="8" width="9.28515625" customWidth="1"/>
    <col min="9" max="15" width="7.5703125" customWidth="1"/>
    <col min="16" max="16" width="8.5703125" customWidth="1"/>
    <col min="17" max="17" width="7.5703125" customWidth="1"/>
    <col min="18" max="24" width="7.5703125" style="12" customWidth="1"/>
    <col min="25" max="25" width="7.140625" customWidth="1"/>
    <col min="26" max="26" width="7.140625" style="13" customWidth="1"/>
    <col min="27" max="27" width="7.140625" style="22" customWidth="1"/>
    <col min="28" max="28" width="7.140625" style="13" customWidth="1"/>
  </cols>
  <sheetData>
    <row r="1" spans="1:29" x14ac:dyDescent="0.25">
      <c r="B1" s="21" t="s">
        <v>42</v>
      </c>
      <c r="E1" s="23"/>
      <c r="G1" s="23"/>
      <c r="H1" s="23"/>
      <c r="I1" s="23"/>
      <c r="K1" s="23"/>
      <c r="M1" s="23"/>
      <c r="O1" s="23"/>
      <c r="P1" s="1"/>
      <c r="Q1" s="23"/>
      <c r="R1" s="24"/>
    </row>
    <row r="2" spans="1:29" x14ac:dyDescent="0.25">
      <c r="A2" s="12" t="s">
        <v>83</v>
      </c>
      <c r="B2" s="1" t="s">
        <v>30</v>
      </c>
      <c r="C2" s="1"/>
      <c r="D2" s="1" t="s">
        <v>44</v>
      </c>
      <c r="F2" s="1" t="s">
        <v>46</v>
      </c>
      <c r="G2" s="1"/>
      <c r="H2" s="1" t="s">
        <v>48</v>
      </c>
      <c r="I2" s="1"/>
      <c r="J2" s="1" t="s">
        <v>50</v>
      </c>
      <c r="K2" s="1"/>
      <c r="L2" s="1" t="s">
        <v>51</v>
      </c>
      <c r="M2" s="1"/>
      <c r="N2" s="1" t="s">
        <v>31</v>
      </c>
      <c r="O2" s="1"/>
      <c r="P2" s="1" t="s">
        <v>128</v>
      </c>
      <c r="R2" s="1" t="s">
        <v>29</v>
      </c>
      <c r="T2" s="1" t="s">
        <v>28</v>
      </c>
      <c r="V2" s="1" t="s">
        <v>32</v>
      </c>
      <c r="W2" s="1"/>
      <c r="X2" s="23"/>
      <c r="Y2" s="3"/>
      <c r="Z2" s="3" t="s">
        <v>172</v>
      </c>
      <c r="AA2" s="3" t="s">
        <v>173</v>
      </c>
      <c r="AB2" s="25" t="s">
        <v>174</v>
      </c>
    </row>
    <row r="3" spans="1:29" x14ac:dyDescent="0.25">
      <c r="B3" s="23"/>
      <c r="C3" s="1" t="s">
        <v>43</v>
      </c>
      <c r="D3" s="23"/>
      <c r="E3" s="1" t="s">
        <v>45</v>
      </c>
      <c r="F3" s="23"/>
      <c r="G3" s="1" t="s">
        <v>47</v>
      </c>
      <c r="H3" s="23"/>
      <c r="I3" s="1" t="s">
        <v>49</v>
      </c>
      <c r="J3" s="23"/>
      <c r="K3" s="1" t="s">
        <v>18</v>
      </c>
      <c r="L3" s="23"/>
      <c r="M3" s="1" t="s">
        <v>171</v>
      </c>
      <c r="N3" s="23"/>
      <c r="O3" s="1" t="s">
        <v>129</v>
      </c>
      <c r="Q3" s="1" t="s">
        <v>39</v>
      </c>
      <c r="R3" s="23"/>
      <c r="S3" s="23" t="s">
        <v>182</v>
      </c>
      <c r="U3" s="23" t="s">
        <v>15</v>
      </c>
      <c r="W3" s="23" t="s">
        <v>11</v>
      </c>
      <c r="X3" s="3"/>
      <c r="Y3" s="3"/>
      <c r="Z3" s="3"/>
      <c r="AA3" s="3"/>
      <c r="AB3" s="3"/>
    </row>
    <row r="4" spans="1:29" x14ac:dyDescent="0.25">
      <c r="A4" s="3">
        <v>1</v>
      </c>
      <c r="B4" s="3">
        <v>1</v>
      </c>
      <c r="C4" s="23">
        <v>16</v>
      </c>
      <c r="D4" s="23">
        <v>1</v>
      </c>
      <c r="E4" s="23">
        <v>2</v>
      </c>
      <c r="F4" s="23">
        <v>31</v>
      </c>
      <c r="G4" s="23">
        <v>30</v>
      </c>
      <c r="H4" s="23">
        <v>7</v>
      </c>
      <c r="I4" s="23">
        <v>0</v>
      </c>
      <c r="J4" s="23">
        <v>1</v>
      </c>
      <c r="K4" s="23">
        <v>1</v>
      </c>
      <c r="L4" s="26">
        <v>0</v>
      </c>
      <c r="M4" s="23"/>
      <c r="N4" s="12"/>
      <c r="O4" s="23"/>
      <c r="P4" s="23"/>
      <c r="Q4" s="23"/>
      <c r="R4" s="23"/>
      <c r="S4" s="23"/>
      <c r="T4" s="24"/>
      <c r="U4" s="24"/>
      <c r="V4" s="24"/>
      <c r="W4" s="24"/>
      <c r="X4" s="24"/>
      <c r="Y4" s="3">
        <f>SUM(B4:X4)</f>
        <v>90</v>
      </c>
      <c r="Z4" s="3">
        <v>22</v>
      </c>
      <c r="AA4" s="3">
        <f>Y4+Z4</f>
        <v>112</v>
      </c>
      <c r="AB4" s="2">
        <v>10</v>
      </c>
    </row>
    <row r="5" spans="1:29" x14ac:dyDescent="0.25">
      <c r="A5" s="3">
        <v>2</v>
      </c>
      <c r="B5" s="3">
        <v>7</v>
      </c>
      <c r="C5" s="3">
        <v>37</v>
      </c>
      <c r="D5" s="3">
        <v>19</v>
      </c>
      <c r="E5" s="3"/>
      <c r="F5" s="3">
        <v>24</v>
      </c>
      <c r="G5" s="3"/>
      <c r="H5" s="3">
        <v>3</v>
      </c>
      <c r="I5" s="3">
        <v>14</v>
      </c>
      <c r="J5" s="3">
        <v>1</v>
      </c>
      <c r="K5" s="3">
        <v>1</v>
      </c>
      <c r="L5" s="26">
        <v>2</v>
      </c>
      <c r="M5" s="3">
        <v>7</v>
      </c>
      <c r="N5" s="3">
        <v>7</v>
      </c>
      <c r="O5" s="3"/>
      <c r="P5" s="3"/>
      <c r="Q5" s="3"/>
      <c r="R5" s="3"/>
      <c r="S5" s="23"/>
      <c r="T5" s="23"/>
      <c r="U5" s="23"/>
      <c r="V5" s="23"/>
      <c r="W5" s="23"/>
      <c r="X5" s="23"/>
      <c r="Y5" s="3">
        <f t="shared" ref="Y5:Y10" si="0">SUM(B5:X5)</f>
        <v>122</v>
      </c>
      <c r="Z5" s="3">
        <v>11</v>
      </c>
      <c r="AA5" s="3">
        <f>Y5+Z5</f>
        <v>133</v>
      </c>
      <c r="AB5" s="2">
        <v>10</v>
      </c>
    </row>
    <row r="6" spans="1:29" x14ac:dyDescent="0.25">
      <c r="A6" s="3">
        <v>3</v>
      </c>
      <c r="B6" s="3">
        <v>26</v>
      </c>
      <c r="C6" s="3"/>
      <c r="D6" s="3">
        <v>7</v>
      </c>
      <c r="E6" s="3">
        <v>0</v>
      </c>
      <c r="F6" s="3"/>
      <c r="G6" s="3">
        <v>53</v>
      </c>
      <c r="H6" s="3">
        <v>6</v>
      </c>
      <c r="I6" s="3">
        <v>6</v>
      </c>
      <c r="J6" s="3"/>
      <c r="K6" s="3">
        <v>10</v>
      </c>
      <c r="L6" s="26">
        <v>0</v>
      </c>
      <c r="M6" s="3">
        <v>34</v>
      </c>
      <c r="N6" s="3"/>
      <c r="O6" s="3">
        <v>0</v>
      </c>
      <c r="P6" s="3">
        <v>11</v>
      </c>
      <c r="Q6" s="27" t="s">
        <v>175</v>
      </c>
      <c r="R6" s="3"/>
      <c r="S6" s="23"/>
      <c r="T6" s="23"/>
      <c r="U6" s="23"/>
      <c r="V6" s="23"/>
      <c r="W6" s="23"/>
      <c r="X6" s="23"/>
      <c r="Y6" s="3">
        <f t="shared" si="0"/>
        <v>153</v>
      </c>
      <c r="Z6" s="3">
        <v>4</v>
      </c>
      <c r="AA6" s="3">
        <f t="shared" ref="AA6" si="1">Y6+Z6</f>
        <v>157</v>
      </c>
      <c r="AB6" s="2">
        <v>10</v>
      </c>
    </row>
    <row r="7" spans="1:29" x14ac:dyDescent="0.25">
      <c r="A7" s="3">
        <v>4</v>
      </c>
      <c r="B7" s="3">
        <v>1</v>
      </c>
      <c r="C7" s="3">
        <v>28</v>
      </c>
      <c r="D7" s="3"/>
      <c r="E7" s="3">
        <v>3</v>
      </c>
      <c r="F7" s="3">
        <v>0</v>
      </c>
      <c r="G7" s="3">
        <v>30</v>
      </c>
      <c r="H7" s="3">
        <v>30</v>
      </c>
      <c r="I7" s="26">
        <v>26</v>
      </c>
      <c r="J7" s="3"/>
      <c r="K7" s="3"/>
      <c r="L7" s="3">
        <v>3</v>
      </c>
      <c r="M7" s="3">
        <v>35</v>
      </c>
      <c r="N7" s="3"/>
      <c r="O7" s="3"/>
      <c r="P7" s="3">
        <v>0</v>
      </c>
      <c r="R7" s="3">
        <v>30</v>
      </c>
      <c r="S7" s="23"/>
      <c r="T7" s="23"/>
      <c r="U7" s="23"/>
      <c r="V7" s="23"/>
      <c r="W7" s="23"/>
      <c r="X7" s="23"/>
      <c r="Y7" s="3">
        <f t="shared" si="0"/>
        <v>186</v>
      </c>
      <c r="Z7" s="3">
        <v>8</v>
      </c>
      <c r="AA7" s="3">
        <f t="shared" ref="AA7" si="2">Y7+Z7</f>
        <v>194</v>
      </c>
      <c r="AB7" s="2">
        <v>10</v>
      </c>
    </row>
    <row r="8" spans="1:29" x14ac:dyDescent="0.25">
      <c r="A8" s="3">
        <v>5</v>
      </c>
      <c r="B8" s="3">
        <v>38</v>
      </c>
      <c r="C8" s="3">
        <v>36</v>
      </c>
      <c r="D8" s="3"/>
      <c r="E8" s="3"/>
      <c r="F8" s="3">
        <v>0</v>
      </c>
      <c r="G8" s="3">
        <v>12</v>
      </c>
      <c r="H8" s="3">
        <v>0</v>
      </c>
      <c r="I8" s="3">
        <v>15</v>
      </c>
      <c r="J8" s="3"/>
      <c r="K8" s="3">
        <v>4</v>
      </c>
      <c r="L8" s="26">
        <v>0</v>
      </c>
      <c r="M8" s="3">
        <v>14</v>
      </c>
      <c r="N8" s="3"/>
      <c r="O8" s="3"/>
      <c r="P8" s="3"/>
      <c r="Q8" s="3"/>
      <c r="R8" s="3">
        <v>13</v>
      </c>
      <c r="S8" s="23">
        <v>2</v>
      </c>
      <c r="T8" s="23"/>
      <c r="U8" s="23"/>
      <c r="V8" s="23"/>
      <c r="W8" s="23"/>
      <c r="X8" s="23"/>
      <c r="Y8" s="3">
        <f t="shared" si="0"/>
        <v>134</v>
      </c>
      <c r="Z8" s="3">
        <v>11</v>
      </c>
      <c r="AA8" s="3">
        <f t="shared" ref="AA8" si="3">Y8+Z8</f>
        <v>145</v>
      </c>
      <c r="AB8" s="2">
        <v>10</v>
      </c>
    </row>
    <row r="9" spans="1:29" x14ac:dyDescent="0.25">
      <c r="A9" s="3">
        <v>6</v>
      </c>
      <c r="B9" s="3">
        <v>14</v>
      </c>
      <c r="C9" s="3">
        <v>11</v>
      </c>
      <c r="D9" s="3"/>
      <c r="E9" s="3">
        <v>4</v>
      </c>
      <c r="F9" s="3">
        <v>32</v>
      </c>
      <c r="G9" s="26">
        <v>0</v>
      </c>
      <c r="H9" s="27" t="s">
        <v>175</v>
      </c>
      <c r="I9" s="3"/>
      <c r="J9" s="3"/>
      <c r="K9" s="27" t="s">
        <v>175</v>
      </c>
      <c r="L9" s="27" t="s">
        <v>175</v>
      </c>
      <c r="M9" s="3">
        <v>7</v>
      </c>
      <c r="N9" s="3"/>
      <c r="O9" s="3"/>
      <c r="P9" s="3"/>
      <c r="Q9" s="3"/>
      <c r="R9" s="3">
        <v>19</v>
      </c>
      <c r="S9" s="26">
        <v>102</v>
      </c>
      <c r="T9" s="23"/>
      <c r="U9" s="23"/>
      <c r="V9" s="23"/>
      <c r="W9" s="23"/>
      <c r="X9" s="23"/>
      <c r="Y9" s="3">
        <f t="shared" si="0"/>
        <v>189</v>
      </c>
      <c r="Z9" s="3">
        <v>6</v>
      </c>
      <c r="AA9" s="3">
        <f t="shared" ref="AA9" si="4">Y9+Z9</f>
        <v>195</v>
      </c>
      <c r="AB9" s="2">
        <v>6</v>
      </c>
    </row>
    <row r="10" spans="1:29" x14ac:dyDescent="0.25">
      <c r="A10" s="3">
        <v>7</v>
      </c>
      <c r="B10" s="27" t="s">
        <v>175</v>
      </c>
      <c r="C10" s="3">
        <v>11</v>
      </c>
      <c r="D10" s="3"/>
      <c r="E10" s="3"/>
      <c r="F10" s="26">
        <v>49</v>
      </c>
      <c r="H10" s="27" t="s">
        <v>175</v>
      </c>
      <c r="I10" s="27" t="s">
        <v>175</v>
      </c>
      <c r="J10" s="3"/>
      <c r="L10" s="27" t="s">
        <v>175</v>
      </c>
      <c r="M10" s="3">
        <v>1</v>
      </c>
      <c r="N10" s="3"/>
      <c r="O10" s="3"/>
      <c r="P10" s="27" t="s">
        <v>175</v>
      </c>
      <c r="R10" s="3">
        <v>29</v>
      </c>
      <c r="T10" s="23">
        <v>18</v>
      </c>
      <c r="U10" s="26">
        <v>40</v>
      </c>
      <c r="V10" s="26"/>
      <c r="W10" s="26"/>
      <c r="X10" s="23"/>
      <c r="Y10" s="3">
        <f t="shared" si="0"/>
        <v>148</v>
      </c>
      <c r="Z10" s="3">
        <v>24</v>
      </c>
      <c r="AA10" s="3">
        <f t="shared" ref="AA10" si="5">Y10+Z10</f>
        <v>172</v>
      </c>
      <c r="AB10" s="2">
        <v>4</v>
      </c>
    </row>
    <row r="11" spans="1:29" x14ac:dyDescent="0.25">
      <c r="A11" s="3">
        <v>8</v>
      </c>
      <c r="B11" s="3">
        <v>15</v>
      </c>
      <c r="C11" s="3">
        <v>31</v>
      </c>
      <c r="D11" s="3"/>
      <c r="E11" s="3"/>
      <c r="F11" s="3">
        <v>12</v>
      </c>
      <c r="G11" s="3">
        <v>22</v>
      </c>
      <c r="H11" s="3">
        <v>18</v>
      </c>
      <c r="I11" s="3">
        <v>16</v>
      </c>
      <c r="J11" s="3"/>
      <c r="K11" s="3"/>
      <c r="L11" s="26">
        <v>0</v>
      </c>
      <c r="M11" s="3">
        <v>2</v>
      </c>
      <c r="N11" s="3"/>
      <c r="O11" s="3">
        <v>3</v>
      </c>
      <c r="P11" s="3">
        <v>2</v>
      </c>
      <c r="Q11" s="3"/>
      <c r="R11" s="3">
        <v>57</v>
      </c>
      <c r="S11" s="23"/>
      <c r="X11" s="23"/>
      <c r="Y11" s="3">
        <f t="shared" ref="Y11:Y16" si="6">SUM(B11:X11)</f>
        <v>178</v>
      </c>
      <c r="Z11" s="3">
        <v>13</v>
      </c>
      <c r="AA11" s="3">
        <f t="shared" ref="AA11" si="7">Y11+Z11</f>
        <v>191</v>
      </c>
      <c r="AB11" s="2">
        <v>10</v>
      </c>
    </row>
    <row r="12" spans="1:29" x14ac:dyDescent="0.25">
      <c r="A12" s="3" t="s">
        <v>326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</row>
    <row r="13" spans="1:29" x14ac:dyDescent="0.25">
      <c r="A13" s="3">
        <v>10</v>
      </c>
      <c r="B13" s="26">
        <v>8</v>
      </c>
      <c r="C13" s="3">
        <v>38</v>
      </c>
      <c r="D13" s="12"/>
      <c r="E13" s="12"/>
      <c r="F13" s="3">
        <v>0</v>
      </c>
      <c r="G13" s="3">
        <v>34</v>
      </c>
      <c r="H13" s="3">
        <v>9</v>
      </c>
      <c r="I13" s="3">
        <v>32</v>
      </c>
      <c r="J13" s="12"/>
      <c r="K13" s="27" t="s">
        <v>175</v>
      </c>
      <c r="L13" s="12"/>
      <c r="M13" s="3">
        <v>9</v>
      </c>
      <c r="N13" s="12"/>
      <c r="O13" s="12"/>
      <c r="P13" s="12"/>
      <c r="Q13" s="12"/>
      <c r="R13" s="3">
        <v>11</v>
      </c>
      <c r="S13" s="23"/>
      <c r="T13" s="23"/>
      <c r="U13" s="23">
        <v>22</v>
      </c>
      <c r="V13" s="23">
        <v>3</v>
      </c>
      <c r="W13" s="23"/>
      <c r="X13" s="23"/>
      <c r="Y13" s="3">
        <f>SUM(B13:X13)</f>
        <v>166</v>
      </c>
      <c r="Z13" s="3">
        <v>32</v>
      </c>
      <c r="AA13" s="3">
        <f t="shared" ref="AA13" si="8">Y13+Z13</f>
        <v>198</v>
      </c>
      <c r="AB13" s="2">
        <v>9</v>
      </c>
    </row>
    <row r="14" spans="1:29" x14ac:dyDescent="0.25">
      <c r="A14" s="3">
        <v>11</v>
      </c>
      <c r="B14" s="26">
        <v>13</v>
      </c>
      <c r="C14" s="3">
        <v>21</v>
      </c>
      <c r="D14" s="3"/>
      <c r="E14" s="27" t="s">
        <v>175</v>
      </c>
      <c r="F14" s="3">
        <v>13</v>
      </c>
      <c r="G14" s="3">
        <v>0</v>
      </c>
      <c r="H14" s="3">
        <v>7</v>
      </c>
      <c r="I14" s="3">
        <v>4</v>
      </c>
      <c r="J14" s="3"/>
      <c r="K14" s="27" t="s">
        <v>175</v>
      </c>
      <c r="L14" s="3"/>
      <c r="M14" s="26">
        <v>108</v>
      </c>
      <c r="N14" s="3"/>
      <c r="O14" s="3"/>
      <c r="P14" s="3"/>
      <c r="Q14" s="3"/>
      <c r="R14" s="3">
        <v>28</v>
      </c>
      <c r="S14" s="23"/>
      <c r="T14" s="23"/>
      <c r="U14" s="23">
        <v>12</v>
      </c>
      <c r="V14" s="23"/>
      <c r="W14" s="23"/>
      <c r="X14" s="23"/>
      <c r="Y14" s="3">
        <f t="shared" si="6"/>
        <v>206</v>
      </c>
      <c r="Z14" s="3">
        <v>1</v>
      </c>
      <c r="AA14" s="3">
        <f t="shared" ref="AA14" si="9">Y14+Z14</f>
        <v>207</v>
      </c>
      <c r="AB14" s="2">
        <v>7</v>
      </c>
    </row>
    <row r="15" spans="1:29" x14ac:dyDescent="0.25">
      <c r="A15" s="3">
        <v>12</v>
      </c>
      <c r="B15" s="23">
        <v>6</v>
      </c>
      <c r="C15" s="3"/>
      <c r="D15" s="3"/>
      <c r="E15" s="3">
        <v>21</v>
      </c>
      <c r="F15" s="3">
        <v>31</v>
      </c>
      <c r="G15" s="3">
        <v>88</v>
      </c>
      <c r="H15" s="3">
        <v>15</v>
      </c>
      <c r="I15" s="3">
        <v>3</v>
      </c>
      <c r="J15" s="3"/>
      <c r="K15" s="26">
        <v>4</v>
      </c>
      <c r="L15" s="3">
        <v>0</v>
      </c>
      <c r="M15" s="3"/>
      <c r="N15" s="3"/>
      <c r="O15" s="3"/>
      <c r="P15" s="27" t="s">
        <v>175</v>
      </c>
      <c r="Q15" s="3"/>
      <c r="R15" s="3">
        <v>0</v>
      </c>
      <c r="S15" s="23">
        <v>11</v>
      </c>
      <c r="T15" s="23"/>
      <c r="U15" s="23"/>
      <c r="V15" s="23"/>
      <c r="W15" s="23">
        <v>7</v>
      </c>
      <c r="X15" s="23"/>
      <c r="Y15" s="3">
        <f>SUM(B15:X15)</f>
        <v>186</v>
      </c>
      <c r="Z15" s="3">
        <v>2</v>
      </c>
      <c r="AA15" s="3">
        <f t="shared" ref="AA15:AA16" si="10">Y15+Z15</f>
        <v>188</v>
      </c>
      <c r="AB15" s="2">
        <v>10</v>
      </c>
    </row>
    <row r="16" spans="1:29" x14ac:dyDescent="0.25">
      <c r="A16" s="19" t="s">
        <v>325</v>
      </c>
      <c r="B16" s="23"/>
      <c r="C16" s="26">
        <v>1</v>
      </c>
      <c r="D16" s="3"/>
      <c r="E16" s="3"/>
      <c r="F16" s="3"/>
      <c r="G16" s="3"/>
      <c r="H16" s="3"/>
      <c r="I16" s="3"/>
      <c r="J16" s="3"/>
      <c r="L16" s="3"/>
      <c r="M16" s="3"/>
      <c r="N16" s="3"/>
      <c r="O16" s="3"/>
      <c r="P16" s="3"/>
      <c r="Q16" s="3"/>
      <c r="R16" s="26">
        <v>2</v>
      </c>
      <c r="T16" s="23"/>
      <c r="U16" s="23"/>
      <c r="V16" s="23"/>
      <c r="W16" s="23"/>
      <c r="X16" s="23"/>
      <c r="Y16" s="3">
        <f t="shared" si="6"/>
        <v>3</v>
      </c>
      <c r="Z16" s="3"/>
      <c r="AA16" s="3">
        <f t="shared" si="10"/>
        <v>3</v>
      </c>
      <c r="AB16" s="2">
        <v>0</v>
      </c>
    </row>
    <row r="17" spans="1:28" x14ac:dyDescent="0.25">
      <c r="A17" s="3">
        <v>13</v>
      </c>
      <c r="B17" s="23">
        <v>5</v>
      </c>
      <c r="C17" s="3">
        <v>10</v>
      </c>
      <c r="D17" s="3"/>
      <c r="E17" s="3">
        <v>5</v>
      </c>
      <c r="F17" s="3"/>
      <c r="G17" s="3">
        <v>2</v>
      </c>
      <c r="H17" s="3">
        <v>7</v>
      </c>
      <c r="I17" s="3">
        <v>3</v>
      </c>
      <c r="J17" s="3"/>
      <c r="K17" s="3">
        <v>8</v>
      </c>
      <c r="L17" s="26">
        <v>2</v>
      </c>
      <c r="M17" s="3"/>
      <c r="N17" s="3"/>
      <c r="O17" s="3"/>
      <c r="P17" s="3"/>
      <c r="Q17" s="3"/>
      <c r="R17" s="3">
        <v>14</v>
      </c>
      <c r="S17" s="23">
        <v>0</v>
      </c>
      <c r="T17" s="23"/>
      <c r="U17" s="23"/>
      <c r="V17" s="23"/>
      <c r="W17" s="23">
        <v>3</v>
      </c>
      <c r="X17" s="23"/>
      <c r="Y17" s="3">
        <f>SUM(B17:X17)</f>
        <v>59</v>
      </c>
      <c r="Z17" s="3">
        <v>1</v>
      </c>
      <c r="AA17" s="3">
        <f t="shared" ref="AA17" si="11">Y17+Z17</f>
        <v>60</v>
      </c>
      <c r="AB17" s="2">
        <v>10</v>
      </c>
    </row>
    <row r="18" spans="1:28" x14ac:dyDescent="0.25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23"/>
      <c r="T18" s="23"/>
      <c r="U18" s="23"/>
      <c r="V18" s="23"/>
      <c r="W18" s="23"/>
      <c r="X18" s="23"/>
      <c r="Y18" s="3"/>
      <c r="Z18" s="3"/>
      <c r="AA18" s="3"/>
      <c r="AB18" s="3"/>
    </row>
    <row r="19" spans="1:28" x14ac:dyDescent="0.25">
      <c r="A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8"/>
      <c r="Z19" s="28"/>
      <c r="AA19" s="28"/>
      <c r="AB19" s="28"/>
    </row>
    <row r="20" spans="1:28" x14ac:dyDescent="0.25">
      <c r="A20" s="3"/>
      <c r="B20" s="3">
        <f t="shared" ref="B20:W20" si="12">SUM(B4:B19)</f>
        <v>134</v>
      </c>
      <c r="C20" s="3">
        <f t="shared" si="12"/>
        <v>240</v>
      </c>
      <c r="D20" s="3">
        <f t="shared" si="12"/>
        <v>27</v>
      </c>
      <c r="E20" s="3">
        <f t="shared" si="12"/>
        <v>35</v>
      </c>
      <c r="F20" s="3">
        <f t="shared" si="12"/>
        <v>192</v>
      </c>
      <c r="G20" s="3">
        <f t="shared" si="12"/>
        <v>271</v>
      </c>
      <c r="H20" s="3">
        <f t="shared" si="12"/>
        <v>102</v>
      </c>
      <c r="I20" s="3">
        <f t="shared" si="12"/>
        <v>119</v>
      </c>
      <c r="J20" s="3">
        <f t="shared" si="12"/>
        <v>2</v>
      </c>
      <c r="K20" s="3">
        <f t="shared" si="12"/>
        <v>28</v>
      </c>
      <c r="L20" s="3">
        <f t="shared" si="12"/>
        <v>7</v>
      </c>
      <c r="M20" s="3">
        <f t="shared" si="12"/>
        <v>217</v>
      </c>
      <c r="N20" s="3">
        <f t="shared" si="12"/>
        <v>7</v>
      </c>
      <c r="O20" s="3">
        <f t="shared" si="12"/>
        <v>3</v>
      </c>
      <c r="P20" s="3">
        <f t="shared" si="12"/>
        <v>13</v>
      </c>
      <c r="Q20" s="3">
        <f t="shared" si="12"/>
        <v>0</v>
      </c>
      <c r="R20" s="3">
        <f t="shared" si="12"/>
        <v>203</v>
      </c>
      <c r="S20" s="3">
        <f t="shared" si="12"/>
        <v>115</v>
      </c>
      <c r="T20" s="3">
        <f t="shared" si="12"/>
        <v>18</v>
      </c>
      <c r="U20" s="3">
        <f t="shared" si="12"/>
        <v>74</v>
      </c>
      <c r="V20" s="3">
        <f t="shared" si="12"/>
        <v>3</v>
      </c>
      <c r="W20" s="3">
        <f t="shared" si="12"/>
        <v>10</v>
      </c>
      <c r="X20" s="3"/>
      <c r="Y20" s="29">
        <f>SUM(Y4:Y19)</f>
        <v>1820</v>
      </c>
      <c r="Z20" s="3">
        <f>SUM(Z4:Z18)</f>
        <v>135</v>
      </c>
      <c r="AA20" s="3">
        <f>SUM(AA4:AA18)</f>
        <v>1955</v>
      </c>
      <c r="AB20" s="6">
        <f>SUM(AB4:AB18)</f>
        <v>106</v>
      </c>
    </row>
    <row r="21" spans="1:28" x14ac:dyDescent="0.25">
      <c r="A21" s="3"/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3"/>
      <c r="S21" s="3"/>
      <c r="T21" s="3"/>
      <c r="U21" s="3"/>
      <c r="V21" s="3"/>
      <c r="W21" s="3"/>
      <c r="X21" s="3"/>
      <c r="Y21" s="1"/>
      <c r="Z21" s="2"/>
      <c r="AA21" s="2"/>
      <c r="AB21" s="2"/>
    </row>
    <row r="22" spans="1:28" x14ac:dyDescent="0.25">
      <c r="A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3"/>
      <c r="S22" s="3"/>
      <c r="T22" s="3"/>
      <c r="U22" s="3"/>
      <c r="V22" s="3"/>
      <c r="W22" s="3"/>
      <c r="X22" s="3"/>
      <c r="Y22" s="1"/>
      <c r="Z22" s="2"/>
      <c r="AA22" s="2"/>
      <c r="AB22" s="2"/>
    </row>
    <row r="23" spans="1:28" x14ac:dyDescent="0.25">
      <c r="A23" s="1"/>
    </row>
    <row r="24" spans="1:28" x14ac:dyDescent="0.25">
      <c r="A24" s="1"/>
      <c r="C24" s="13"/>
      <c r="D24" s="30" t="s">
        <v>177</v>
      </c>
      <c r="E24" s="13"/>
      <c r="G24" s="13"/>
    </row>
    <row r="25" spans="1:28" x14ac:dyDescent="0.25">
      <c r="C25" s="31" t="s">
        <v>83</v>
      </c>
      <c r="D25" s="31">
        <v>1</v>
      </c>
      <c r="E25" s="31">
        <v>2</v>
      </c>
      <c r="F25" s="31">
        <v>3</v>
      </c>
      <c r="G25" s="31">
        <v>4</v>
      </c>
      <c r="H25" s="31">
        <v>5</v>
      </c>
      <c r="I25" s="31">
        <v>6</v>
      </c>
      <c r="J25" s="31">
        <v>7</v>
      </c>
      <c r="K25" s="31">
        <v>8</v>
      </c>
      <c r="L25" s="32">
        <v>10</v>
      </c>
      <c r="M25" s="32">
        <v>11</v>
      </c>
      <c r="N25" s="32">
        <v>12</v>
      </c>
      <c r="O25" s="33" t="s">
        <v>325</v>
      </c>
      <c r="P25" s="31">
        <v>13</v>
      </c>
      <c r="R25" s="1"/>
      <c r="S25" s="1"/>
      <c r="X25" s="1"/>
    </row>
    <row r="26" spans="1:28" x14ac:dyDescent="0.25">
      <c r="A26" s="1"/>
      <c r="C26" s="25" t="s">
        <v>45</v>
      </c>
      <c r="D26" s="24">
        <v>1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>
        <v>1</v>
      </c>
      <c r="P26" s="25"/>
      <c r="R26" s="1">
        <f t="shared" ref="R26:R40" si="13">SUM(D26:P26)</f>
        <v>2</v>
      </c>
      <c r="S26" s="1"/>
      <c r="X26" s="1"/>
    </row>
    <row r="27" spans="1:28" x14ac:dyDescent="0.25">
      <c r="A27" s="1"/>
      <c r="C27" s="25" t="s">
        <v>30</v>
      </c>
      <c r="D27" s="24">
        <v>3</v>
      </c>
      <c r="E27" s="24">
        <v>1</v>
      </c>
      <c r="F27" s="2"/>
      <c r="G27" s="2">
        <v>1</v>
      </c>
      <c r="H27" s="2">
        <v>1</v>
      </c>
      <c r="I27" s="2">
        <v>1</v>
      </c>
      <c r="J27" s="2">
        <v>2</v>
      </c>
      <c r="K27" s="2">
        <v>4</v>
      </c>
      <c r="L27" s="2"/>
      <c r="M27" s="2">
        <v>2</v>
      </c>
      <c r="N27" s="2"/>
      <c r="O27" s="2">
        <v>2</v>
      </c>
      <c r="P27" s="25">
        <v>2</v>
      </c>
      <c r="R27" s="1">
        <f t="shared" si="13"/>
        <v>19</v>
      </c>
      <c r="S27" s="1"/>
      <c r="X27" s="1"/>
    </row>
    <row r="28" spans="1:28" x14ac:dyDescent="0.25">
      <c r="A28" s="1"/>
      <c r="C28" s="25" t="s">
        <v>47</v>
      </c>
      <c r="D28" s="24">
        <v>1</v>
      </c>
      <c r="E28" s="24"/>
      <c r="F28" s="2"/>
      <c r="G28" s="2"/>
      <c r="H28" s="2"/>
      <c r="I28" s="2">
        <v>1</v>
      </c>
      <c r="J28" s="2"/>
      <c r="K28" s="2">
        <v>1</v>
      </c>
      <c r="L28" s="2"/>
      <c r="M28" s="2"/>
      <c r="N28" s="2">
        <v>1</v>
      </c>
      <c r="O28" s="2">
        <v>1</v>
      </c>
      <c r="P28" s="25"/>
      <c r="R28" s="1">
        <f t="shared" si="13"/>
        <v>5</v>
      </c>
      <c r="S28" s="1"/>
      <c r="X28" s="1"/>
    </row>
    <row r="29" spans="1:28" x14ac:dyDescent="0.25">
      <c r="C29" s="25" t="s">
        <v>31</v>
      </c>
      <c r="D29" s="24"/>
      <c r="E29" s="24">
        <v>1</v>
      </c>
      <c r="F29" s="2"/>
      <c r="G29" s="2"/>
      <c r="H29" s="2"/>
      <c r="I29" s="2"/>
      <c r="J29" s="2"/>
      <c r="K29" s="2"/>
      <c r="L29" s="2"/>
      <c r="M29" s="2"/>
      <c r="N29" s="2"/>
      <c r="P29" s="25"/>
      <c r="R29" s="1">
        <f t="shared" si="13"/>
        <v>1</v>
      </c>
      <c r="S29" s="1"/>
      <c r="X29" s="1"/>
    </row>
    <row r="30" spans="1:28" x14ac:dyDescent="0.25">
      <c r="C30" s="25" t="s">
        <v>48</v>
      </c>
      <c r="D30" s="24"/>
      <c r="E30" s="24"/>
      <c r="F30" s="24">
        <v>1</v>
      </c>
      <c r="G30" s="2">
        <v>1</v>
      </c>
      <c r="H30" s="2"/>
      <c r="I30" s="2">
        <v>1</v>
      </c>
      <c r="J30" s="2"/>
      <c r="K30" s="2"/>
      <c r="L30" s="2"/>
      <c r="M30" s="2">
        <v>1</v>
      </c>
      <c r="N30" s="2"/>
      <c r="P30" s="25"/>
      <c r="R30" s="1">
        <f t="shared" si="13"/>
        <v>4</v>
      </c>
      <c r="S30" s="1"/>
      <c r="X30" s="1"/>
    </row>
    <row r="31" spans="1:28" x14ac:dyDescent="0.25">
      <c r="C31" s="25" t="s">
        <v>51</v>
      </c>
      <c r="D31" s="24"/>
      <c r="E31" s="24"/>
      <c r="F31" s="24"/>
      <c r="G31" s="2">
        <v>2</v>
      </c>
      <c r="H31" s="2"/>
      <c r="I31" s="2"/>
      <c r="J31" s="2">
        <v>1</v>
      </c>
      <c r="K31" s="2"/>
      <c r="L31" s="2"/>
      <c r="M31" s="2"/>
      <c r="N31" s="2"/>
      <c r="P31" s="25"/>
      <c r="R31" s="1">
        <f t="shared" si="13"/>
        <v>3</v>
      </c>
      <c r="S31" s="1"/>
      <c r="X31" s="1"/>
    </row>
    <row r="32" spans="1:28" x14ac:dyDescent="0.25">
      <c r="C32" s="25" t="s">
        <v>46</v>
      </c>
      <c r="D32" s="24"/>
      <c r="E32" s="24"/>
      <c r="F32" s="24"/>
      <c r="G32" s="2">
        <v>2</v>
      </c>
      <c r="H32" s="2">
        <v>2</v>
      </c>
      <c r="I32" s="2"/>
      <c r="J32" s="2"/>
      <c r="K32" s="2"/>
      <c r="L32" s="2"/>
      <c r="M32" s="2">
        <v>1</v>
      </c>
      <c r="N32" s="2"/>
      <c r="P32" s="25"/>
      <c r="R32" s="1">
        <f t="shared" si="13"/>
        <v>5</v>
      </c>
      <c r="S32" s="1"/>
      <c r="X32" s="1"/>
    </row>
    <row r="33" spans="3:26" x14ac:dyDescent="0.25">
      <c r="C33" s="25" t="s">
        <v>182</v>
      </c>
      <c r="D33" s="24"/>
      <c r="E33" s="24"/>
      <c r="F33" s="2"/>
      <c r="G33" s="2"/>
      <c r="H33" s="2">
        <v>1</v>
      </c>
      <c r="I33" s="2">
        <v>1</v>
      </c>
      <c r="J33" s="2"/>
      <c r="K33" s="2"/>
      <c r="L33" s="2"/>
      <c r="M33" s="2"/>
      <c r="N33" s="2"/>
      <c r="P33" s="25"/>
      <c r="R33" s="1">
        <f t="shared" si="13"/>
        <v>2</v>
      </c>
      <c r="S33" s="1"/>
      <c r="X33" s="1"/>
    </row>
    <row r="34" spans="3:26" x14ac:dyDescent="0.25">
      <c r="C34" s="25" t="s">
        <v>171</v>
      </c>
      <c r="D34" s="24"/>
      <c r="E34" s="24"/>
      <c r="F34" s="2"/>
      <c r="G34" s="2"/>
      <c r="H34" s="2"/>
      <c r="I34" s="2">
        <v>2</v>
      </c>
      <c r="J34" s="2"/>
      <c r="K34" s="2">
        <v>1</v>
      </c>
      <c r="L34" s="2"/>
      <c r="M34" s="2"/>
      <c r="N34" s="2"/>
      <c r="P34" s="25"/>
      <c r="R34" s="1">
        <f t="shared" si="13"/>
        <v>3</v>
      </c>
      <c r="S34" s="1"/>
      <c r="X34" s="1"/>
      <c r="Z34"/>
    </row>
    <row r="35" spans="3:26" x14ac:dyDescent="0.25">
      <c r="C35" s="25" t="s">
        <v>43</v>
      </c>
      <c r="D35" s="24"/>
      <c r="E35" s="24"/>
      <c r="F35" s="2"/>
      <c r="G35" s="2"/>
      <c r="H35" s="2"/>
      <c r="I35" s="2">
        <v>1</v>
      </c>
      <c r="J35" s="2">
        <v>1</v>
      </c>
      <c r="K35" s="2"/>
      <c r="L35" s="2">
        <v>2</v>
      </c>
      <c r="M35" s="2">
        <v>1</v>
      </c>
      <c r="N35" s="2"/>
      <c r="O35" s="2">
        <v>1</v>
      </c>
      <c r="P35" s="25"/>
      <c r="R35" s="1">
        <f t="shared" si="13"/>
        <v>6</v>
      </c>
      <c r="S35" s="1"/>
      <c r="X35" s="1"/>
      <c r="Z35"/>
    </row>
    <row r="36" spans="3:26" x14ac:dyDescent="0.25">
      <c r="C36" s="25" t="s">
        <v>28</v>
      </c>
      <c r="D36" s="24"/>
      <c r="E36" s="24"/>
      <c r="F36" s="2"/>
      <c r="G36" s="2"/>
      <c r="H36" s="2"/>
      <c r="I36" s="2"/>
      <c r="J36" s="2">
        <v>1</v>
      </c>
      <c r="K36" s="2"/>
      <c r="L36" s="2"/>
      <c r="M36" s="2"/>
      <c r="N36" s="2"/>
      <c r="P36" s="25"/>
      <c r="R36" s="1">
        <f t="shared" si="13"/>
        <v>1</v>
      </c>
      <c r="S36" s="1"/>
      <c r="X36" s="1"/>
      <c r="Z36"/>
    </row>
    <row r="37" spans="3:26" x14ac:dyDescent="0.25">
      <c r="C37" s="25" t="s">
        <v>15</v>
      </c>
      <c r="D37" s="24"/>
      <c r="E37" s="24"/>
      <c r="F37" s="2"/>
      <c r="G37" s="2"/>
      <c r="H37" s="2"/>
      <c r="I37" s="2"/>
      <c r="J37" s="2">
        <v>1</v>
      </c>
      <c r="K37" s="2"/>
      <c r="L37" s="2"/>
      <c r="M37" s="2"/>
      <c r="N37" s="2"/>
      <c r="P37" s="25"/>
      <c r="R37" s="1">
        <f t="shared" si="13"/>
        <v>1</v>
      </c>
      <c r="S37" s="1"/>
      <c r="X37" s="1"/>
      <c r="Z37"/>
    </row>
    <row r="38" spans="3:26" x14ac:dyDescent="0.25">
      <c r="C38" s="25" t="s">
        <v>49</v>
      </c>
      <c r="D38" s="24"/>
      <c r="E38" s="24"/>
      <c r="F38" s="2"/>
      <c r="G38" s="2"/>
      <c r="H38" s="2"/>
      <c r="I38" s="2"/>
      <c r="J38" s="2">
        <v>1</v>
      </c>
      <c r="K38" s="2"/>
      <c r="L38" s="2"/>
      <c r="M38" s="2"/>
      <c r="N38" s="2">
        <v>1</v>
      </c>
      <c r="P38" s="25">
        <v>1</v>
      </c>
      <c r="R38" s="1">
        <f t="shared" si="13"/>
        <v>3</v>
      </c>
      <c r="S38" s="1"/>
      <c r="X38" s="1"/>
      <c r="Z38"/>
    </row>
    <row r="39" spans="3:26" x14ac:dyDescent="0.25">
      <c r="C39" s="25" t="s">
        <v>18</v>
      </c>
      <c r="D39" s="24"/>
      <c r="E39" s="24"/>
      <c r="F39" s="2"/>
      <c r="G39" s="2"/>
      <c r="H39" s="2"/>
      <c r="I39" s="2"/>
      <c r="J39" s="2"/>
      <c r="K39" s="2"/>
      <c r="L39" s="2">
        <v>1</v>
      </c>
      <c r="M39" s="2"/>
      <c r="N39" s="2"/>
      <c r="P39" s="25">
        <v>1</v>
      </c>
      <c r="R39" s="1">
        <f t="shared" si="13"/>
        <v>2</v>
      </c>
      <c r="S39" s="1"/>
      <c r="X39" s="1"/>
      <c r="Z39"/>
    </row>
    <row r="40" spans="3:26" x14ac:dyDescent="0.25">
      <c r="C40" s="25" t="s">
        <v>32</v>
      </c>
      <c r="D40" s="24"/>
      <c r="E40" s="24"/>
      <c r="F40" s="2"/>
      <c r="G40" s="2"/>
      <c r="H40" s="2"/>
      <c r="I40" s="2"/>
      <c r="J40" s="2"/>
      <c r="K40" s="2"/>
      <c r="L40" s="2">
        <v>1</v>
      </c>
      <c r="M40" s="2"/>
      <c r="N40" s="2"/>
      <c r="P40" s="25"/>
      <c r="R40" s="1">
        <f t="shared" si="13"/>
        <v>1</v>
      </c>
      <c r="S40" s="1"/>
      <c r="X40" s="1"/>
      <c r="Z40"/>
    </row>
    <row r="41" spans="3:26" x14ac:dyDescent="0.25">
      <c r="C41" s="25" t="s">
        <v>29</v>
      </c>
      <c r="D41" s="24"/>
      <c r="E41" s="24"/>
      <c r="F41" s="2"/>
      <c r="G41" s="2"/>
      <c r="H41" s="2"/>
      <c r="I41" s="2"/>
      <c r="J41" s="2"/>
      <c r="K41" s="2"/>
      <c r="L41" s="2"/>
      <c r="M41" s="2"/>
      <c r="N41" s="2">
        <v>2</v>
      </c>
      <c r="P41" s="25"/>
      <c r="R41" s="1"/>
      <c r="S41" s="1"/>
      <c r="X41" s="1"/>
      <c r="Z41"/>
    </row>
    <row r="42" spans="3:26" x14ac:dyDescent="0.25">
      <c r="C42" s="25" t="s">
        <v>11</v>
      </c>
      <c r="D42" s="24"/>
      <c r="E42" s="24"/>
      <c r="F42" s="2"/>
      <c r="G42" s="2"/>
      <c r="H42" s="2"/>
      <c r="I42" s="2"/>
      <c r="J42" s="2"/>
      <c r="K42" s="2"/>
      <c r="L42" s="2"/>
      <c r="M42" s="2"/>
      <c r="N42" s="2">
        <v>2</v>
      </c>
      <c r="O42" s="2">
        <v>1</v>
      </c>
      <c r="P42" s="25"/>
      <c r="R42" s="1"/>
      <c r="S42" s="1"/>
      <c r="X42" s="1"/>
      <c r="Z42"/>
    </row>
    <row r="43" spans="3:26" x14ac:dyDescent="0.25">
      <c r="C43" s="31"/>
      <c r="D43" s="31"/>
      <c r="E43" s="31"/>
      <c r="F43" s="31"/>
      <c r="G43" s="31"/>
      <c r="H43" s="31"/>
      <c r="I43" s="31"/>
      <c r="J43" s="31"/>
      <c r="K43" s="31"/>
      <c r="L43" s="32"/>
      <c r="M43" s="32"/>
      <c r="N43" s="32"/>
      <c r="O43" s="32"/>
      <c r="P43" s="34"/>
      <c r="R43" s="3"/>
      <c r="S43" s="1"/>
      <c r="X43" s="1"/>
      <c r="Z43"/>
    </row>
    <row r="44" spans="3:26" x14ac:dyDescent="0.25">
      <c r="C44" s="2"/>
      <c r="D44" s="2">
        <f>SUM(D26:D43)</f>
        <v>5</v>
      </c>
      <c r="E44" s="2">
        <f t="shared" ref="E44:L44" si="14">SUM(E26:E43)</f>
        <v>2</v>
      </c>
      <c r="F44" s="2">
        <f t="shared" si="14"/>
        <v>1</v>
      </c>
      <c r="G44" s="2">
        <f t="shared" si="14"/>
        <v>6</v>
      </c>
      <c r="H44" s="2">
        <f t="shared" si="14"/>
        <v>4</v>
      </c>
      <c r="I44" s="2">
        <f t="shared" si="14"/>
        <v>7</v>
      </c>
      <c r="J44" s="2">
        <f t="shared" si="14"/>
        <v>7</v>
      </c>
      <c r="K44" s="2">
        <f t="shared" si="14"/>
        <v>6</v>
      </c>
      <c r="L44" s="2">
        <f t="shared" si="14"/>
        <v>4</v>
      </c>
      <c r="M44" s="2">
        <f>SUM(M26:M43)</f>
        <v>5</v>
      </c>
      <c r="N44" s="2">
        <f>SUM(N26:N43)</f>
        <v>6</v>
      </c>
      <c r="O44" s="2">
        <f>SUM(O26:O43)</f>
        <v>6</v>
      </c>
      <c r="P44" s="2">
        <f>SUM(P26:P43)</f>
        <v>4</v>
      </c>
      <c r="R44" s="29"/>
      <c r="S44" s="6">
        <f>SUM(D44:P44)</f>
        <v>63</v>
      </c>
      <c r="X44" s="6"/>
      <c r="Z44" s="35"/>
    </row>
    <row r="45" spans="3:26" x14ac:dyDescent="0.25">
      <c r="C45" s="2"/>
      <c r="D45" s="2"/>
      <c r="E45" s="2"/>
      <c r="F45" s="6"/>
      <c r="G45" s="1"/>
      <c r="H45" s="1"/>
      <c r="I45" s="1"/>
      <c r="J45" s="1"/>
      <c r="K45" s="2"/>
      <c r="L45" s="1"/>
      <c r="M45" s="1"/>
      <c r="N45" s="24"/>
      <c r="P45" s="25"/>
      <c r="R45" s="3"/>
      <c r="S45" s="1"/>
      <c r="X45" s="1"/>
      <c r="Z45"/>
    </row>
    <row r="46" spans="3:26" x14ac:dyDescent="0.25">
      <c r="C46" s="1"/>
      <c r="D46" s="29" t="s">
        <v>178</v>
      </c>
      <c r="E46" s="1"/>
      <c r="F46" s="1"/>
      <c r="G46" s="1"/>
      <c r="H46" s="1"/>
      <c r="I46" s="1"/>
      <c r="J46" s="1"/>
      <c r="K46" s="2"/>
      <c r="L46" s="1"/>
      <c r="M46" s="1"/>
      <c r="N46" s="24"/>
      <c r="P46" s="25"/>
      <c r="R46" s="3"/>
      <c r="S46" s="1"/>
      <c r="X46" s="1"/>
      <c r="Z46"/>
    </row>
    <row r="47" spans="3:26" x14ac:dyDescent="0.25">
      <c r="C47" s="31" t="s">
        <v>83</v>
      </c>
      <c r="D47" s="31">
        <v>1</v>
      </c>
      <c r="E47" s="31">
        <v>2</v>
      </c>
      <c r="F47" s="31">
        <v>3</v>
      </c>
      <c r="G47" s="31">
        <v>4</v>
      </c>
      <c r="H47" s="31">
        <v>5</v>
      </c>
      <c r="I47" s="31">
        <v>6</v>
      </c>
      <c r="J47" s="32">
        <v>8</v>
      </c>
      <c r="K47" s="32">
        <v>9</v>
      </c>
      <c r="L47" s="32">
        <v>10</v>
      </c>
      <c r="M47" s="32">
        <v>11</v>
      </c>
      <c r="N47" s="32">
        <v>12</v>
      </c>
      <c r="O47" s="33" t="s">
        <v>325</v>
      </c>
      <c r="P47" s="31">
        <v>13</v>
      </c>
      <c r="R47" s="3"/>
      <c r="S47" s="1"/>
      <c r="X47" s="1"/>
      <c r="Z47"/>
    </row>
    <row r="48" spans="3:26" x14ac:dyDescent="0.25">
      <c r="C48" s="25" t="s">
        <v>30</v>
      </c>
      <c r="D48" s="1"/>
      <c r="E48" s="1"/>
      <c r="F48" s="1"/>
      <c r="G48" s="1"/>
      <c r="H48" s="1">
        <v>1</v>
      </c>
      <c r="I48" s="1"/>
      <c r="J48" s="1"/>
      <c r="K48" s="1"/>
      <c r="L48" s="1"/>
      <c r="M48" s="1"/>
      <c r="N48" s="6"/>
      <c r="P48" s="24"/>
      <c r="Q48" s="25"/>
      <c r="R48" s="29"/>
      <c r="S48" s="6">
        <f>SUM(D48:Q48)</f>
        <v>1</v>
      </c>
      <c r="X48" s="6"/>
      <c r="Z48" s="35"/>
    </row>
    <row r="49" spans="3:26" x14ac:dyDescent="0.2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4"/>
      <c r="P49" s="25"/>
      <c r="Q49" s="3"/>
      <c r="R49" s="1"/>
      <c r="X49" s="1"/>
      <c r="Z49"/>
    </row>
    <row r="50" spans="3:26" x14ac:dyDescent="0.2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6"/>
      <c r="O50" s="24"/>
      <c r="P50" s="23"/>
      <c r="Q50" s="6">
        <f>SUM(Q26:Q49)</f>
        <v>0</v>
      </c>
      <c r="R50" s="1"/>
      <c r="X50" s="1"/>
      <c r="Z50"/>
    </row>
    <row r="51" spans="3:26" x14ac:dyDescent="0.25">
      <c r="C51" s="22"/>
      <c r="S51" s="23"/>
      <c r="T51" s="23"/>
      <c r="U51" s="23"/>
      <c r="V51" s="23"/>
      <c r="W51" s="23"/>
    </row>
    <row r="52" spans="3:26" x14ac:dyDescent="0.25">
      <c r="C52" s="2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Sheet1 - 1st Grade</vt:lpstr>
      <vt:lpstr>Sheet1a</vt:lpstr>
      <vt:lpstr>Sheet1b</vt:lpstr>
      <vt:lpstr>Sheet2 - West End Cup</vt:lpstr>
      <vt:lpstr>Sheet3 - Ist Grade T20</vt:lpstr>
      <vt:lpstr>Sheet3a</vt:lpstr>
      <vt:lpstr>Sheet3b</vt:lpstr>
      <vt:lpstr>Sheet4 - 2nd Grade</vt:lpstr>
      <vt:lpstr>Sheet4a</vt:lpstr>
      <vt:lpstr>Sheet4b</vt:lpstr>
      <vt:lpstr>Sheet5 - 3rd Grade</vt:lpstr>
      <vt:lpstr>Sheet5a</vt:lpstr>
      <vt:lpstr>Sheet5b</vt:lpstr>
      <vt:lpstr>Sheet6 - 4th Grade</vt:lpstr>
      <vt:lpstr>Sheet6a</vt:lpstr>
      <vt:lpstr>Sheet6b</vt:lpstr>
      <vt:lpstr>Sheet7 - U18 Shield</vt:lpstr>
      <vt:lpstr>Sheet7a</vt:lpstr>
      <vt:lpstr>Sheet7b</vt:lpstr>
      <vt:lpstr>Sheet8 - U16 Red</vt:lpstr>
      <vt:lpstr>Sheet8a</vt:lpstr>
      <vt:lpstr>Sheet8b</vt:lpstr>
      <vt:lpstr>Sheet9 - U16 White</vt:lpstr>
      <vt:lpstr>Sheet9a</vt:lpstr>
      <vt:lpstr>Sheet9b</vt:lpstr>
      <vt:lpstr>Sheet10 - U14Red</vt:lpstr>
      <vt:lpstr>Sheet10a</vt:lpstr>
      <vt:lpstr>Sheet10b</vt:lpstr>
      <vt:lpstr>Sheet11 - U14White</vt:lpstr>
      <vt:lpstr>Sheet11a</vt:lpstr>
      <vt:lpstr>Sheet11b</vt:lpstr>
      <vt:lpstr>Sheet12 - Ray Sutton</vt:lpstr>
      <vt:lpstr>Sheet12a</vt:lpstr>
      <vt:lpstr>Sheet12b</vt:lpstr>
      <vt:lpstr>Sheet Match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</cp:lastModifiedBy>
  <cp:lastPrinted>2022-05-05T04:43:40Z</cp:lastPrinted>
  <dcterms:created xsi:type="dcterms:W3CDTF">2021-10-02T02:53:01Z</dcterms:created>
  <dcterms:modified xsi:type="dcterms:W3CDTF">2022-05-05T06:12:07Z</dcterms:modified>
</cp:coreProperties>
</file>